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__disk C\FO\2016_2017\Celostátní A\"/>
    </mc:Choice>
  </mc:AlternateContent>
  <bookViews>
    <workbookView xWindow="0" yWindow="0" windowWidth="24000" windowHeight="9000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G52" i="1"/>
  <c r="H52" i="1"/>
  <c r="I52" i="1"/>
  <c r="E52" i="1"/>
  <c r="K26" i="1" l="1"/>
  <c r="K21" i="1"/>
  <c r="K44" i="1"/>
  <c r="K39" i="1"/>
  <c r="K20" i="1"/>
  <c r="K16" i="1"/>
  <c r="K28" i="1"/>
  <c r="K10" i="1"/>
  <c r="K41" i="1"/>
  <c r="K22" i="1"/>
  <c r="K7" i="1"/>
  <c r="K33" i="1"/>
  <c r="K6" i="1"/>
  <c r="K42" i="1"/>
  <c r="K43" i="1"/>
  <c r="K11" i="1"/>
  <c r="K36" i="1"/>
  <c r="K46" i="1"/>
  <c r="K14" i="1"/>
  <c r="K50" i="1"/>
  <c r="K35" i="1"/>
  <c r="K12" i="1"/>
  <c r="K47" i="1"/>
  <c r="K3" i="1"/>
  <c r="K23" i="1"/>
  <c r="K19" i="1"/>
  <c r="K27" i="1"/>
  <c r="K40" i="1"/>
  <c r="K49" i="1"/>
  <c r="K15" i="1"/>
  <c r="K32" i="1"/>
  <c r="K4" i="1"/>
  <c r="K24" i="1"/>
  <c r="K31" i="1"/>
  <c r="K13" i="1"/>
  <c r="K34" i="1"/>
  <c r="K38" i="1"/>
  <c r="K5" i="1"/>
  <c r="K30" i="1"/>
  <c r="K48" i="1"/>
  <c r="K18" i="1"/>
  <c r="K37" i="1"/>
  <c r="K25" i="1"/>
  <c r="K45" i="1"/>
  <c r="K29" i="1"/>
  <c r="K9" i="1"/>
  <c r="K17" i="1"/>
  <c r="K2" i="1"/>
  <c r="K8" i="1"/>
  <c r="J45" i="1"/>
  <c r="J26" i="1"/>
  <c r="J48" i="1"/>
  <c r="J31" i="1"/>
  <c r="J40" i="1"/>
  <c r="J12" i="1"/>
  <c r="J25" i="1"/>
  <c r="J11" i="1"/>
  <c r="J22" i="1"/>
  <c r="J8" i="1"/>
  <c r="J30" i="1"/>
  <c r="J24" i="1"/>
  <c r="J27" i="1"/>
  <c r="J35" i="1"/>
  <c r="J37" i="1"/>
  <c r="J43" i="1"/>
  <c r="J41" i="1"/>
  <c r="J2" i="1"/>
  <c r="J5" i="1"/>
  <c r="J4" i="1"/>
  <c r="J19" i="1"/>
  <c r="J50" i="1"/>
  <c r="J39" i="1"/>
  <c r="J42" i="1"/>
  <c r="J10" i="1"/>
  <c r="J17" i="1"/>
  <c r="J38" i="1"/>
  <c r="J32" i="1"/>
  <c r="J23" i="1"/>
  <c r="J14" i="1"/>
  <c r="J18" i="1"/>
  <c r="J6" i="1"/>
  <c r="J28" i="1"/>
  <c r="J9" i="1"/>
  <c r="J34" i="1"/>
  <c r="J15" i="1"/>
  <c r="J3" i="1"/>
  <c r="J46" i="1"/>
  <c r="J44" i="1"/>
  <c r="J33" i="1"/>
  <c r="J16" i="1"/>
  <c r="J29" i="1"/>
  <c r="J13" i="1"/>
  <c r="J49" i="1"/>
  <c r="J47" i="1"/>
  <c r="J36" i="1"/>
  <c r="J21" i="1"/>
  <c r="J7" i="1"/>
  <c r="J20" i="1"/>
  <c r="J52" i="1" l="1"/>
</calcChain>
</file>

<file path=xl/sharedStrings.xml><?xml version="1.0" encoding="utf-8"?>
<sst xmlns="http://schemas.openxmlformats.org/spreadsheetml/2006/main" count="204" uniqueCount="174">
  <si>
    <t>Pořadí</t>
  </si>
  <si>
    <t>Příjmení</t>
  </si>
  <si>
    <t>Jméno</t>
  </si>
  <si>
    <t>škola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</si>
  <si>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</si>
  <si>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</si>
  <si>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</si>
  <si>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</si>
  <si>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</si>
  <si>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</si>
  <si>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</si>
  <si>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</si>
  <si>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</si>
  <si>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</si>
  <si>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</si>
  <si>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</si>
  <si>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</si>
  <si>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</si>
  <si>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</si>
  <si>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</si>
  <si>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</si>
  <si>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</si>
  <si>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</si>
  <si>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</si>
  <si>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</si>
  <si>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</si>
  <si>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</si>
  <si>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</si>
  <si>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</si>
  <si>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</si>
  <si>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</si>
  <si>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</si>
  <si>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</si>
  <si>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</si>
  <si>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</si>
  <si>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</si>
  <si>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</si>
  <si>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</si>
  <si>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</si>
  <si>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</si>
  <si>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</si>
  <si>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</si>
  <si>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</si>
  <si>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</si>
  <si>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</si>
  <si>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</si>
  <si>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</si>
  <si>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</si>
  <si>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</si>
  <si>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</si>
  <si>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</si>
  <si>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</si>
  <si>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</si>
  <si>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Petr</t>
  </si>
  <si>
    <t>Šťastný</t>
  </si>
  <si>
    <t>Přemysl</t>
  </si>
  <si>
    <t>G Žamberk</t>
  </si>
  <si>
    <t>Doležalová</t>
  </si>
  <si>
    <t>Anežka</t>
  </si>
  <si>
    <t>G Dašická Pardubice</t>
  </si>
  <si>
    <t>Zach</t>
  </si>
  <si>
    <t>František</t>
  </si>
  <si>
    <t>G Litomyšl</t>
  </si>
  <si>
    <t>Bialas</t>
  </si>
  <si>
    <t>Filip</t>
  </si>
  <si>
    <t>Knopp</t>
  </si>
  <si>
    <t>Ondřej</t>
  </si>
  <si>
    <t>Vokrouhlický</t>
  </si>
  <si>
    <t>David</t>
  </si>
  <si>
    <t>Štyks</t>
  </si>
  <si>
    <t>Martin</t>
  </si>
  <si>
    <t>Suchánek</t>
  </si>
  <si>
    <t>Jakub</t>
  </si>
  <si>
    <t>Pajer</t>
  </si>
  <si>
    <t>Daniel</t>
  </si>
  <si>
    <t>Lei</t>
  </si>
  <si>
    <t>Taylor</t>
  </si>
  <si>
    <t>Dušek</t>
  </si>
  <si>
    <t>Jindřich</t>
  </si>
  <si>
    <t>Löffelmann</t>
  </si>
  <si>
    <t>Jiří</t>
  </si>
  <si>
    <t>G Opatov Praha 4</t>
  </si>
  <si>
    <t xml:space="preserve">G Ch. Dopplera Praha </t>
  </si>
  <si>
    <t>G Keplera Praha</t>
  </si>
  <si>
    <t>G Na Pražačce Praha</t>
  </si>
  <si>
    <t>G Litoměřická Praha</t>
  </si>
  <si>
    <t>Jelínek</t>
  </si>
  <si>
    <t>G Olomouc – Hejčín</t>
  </si>
  <si>
    <t>Turek</t>
  </si>
  <si>
    <t>Pavel</t>
  </si>
  <si>
    <t>Horáček</t>
  </si>
  <si>
    <t>G Šumperk</t>
  </si>
  <si>
    <t>Kalva</t>
  </si>
  <si>
    <t>Tomáš</t>
  </si>
  <si>
    <t>Motlíček</t>
  </si>
  <si>
    <t>Lounová</t>
  </si>
  <si>
    <t>Hana</t>
  </si>
  <si>
    <t>Perner</t>
  </si>
  <si>
    <t>Hons</t>
  </si>
  <si>
    <t>Hrůza</t>
  </si>
  <si>
    <t>Václav</t>
  </si>
  <si>
    <t>Michal</t>
  </si>
  <si>
    <t>Jan</t>
  </si>
  <si>
    <t>G Teplice</t>
  </si>
  <si>
    <t>G V.Hlavatého Louny</t>
  </si>
  <si>
    <t>G  Kadaň</t>
  </si>
  <si>
    <t>Řehoř</t>
  </si>
  <si>
    <t>G U Balvanu, Jbc</t>
  </si>
  <si>
    <t>Hanková</t>
  </si>
  <si>
    <t>Adéla</t>
  </si>
  <si>
    <t>PČG KV</t>
  </si>
  <si>
    <t>Karch</t>
  </si>
  <si>
    <t>Šimon</t>
  </si>
  <si>
    <t xml:space="preserve">Stenchlák </t>
  </si>
  <si>
    <t>Štěpán</t>
  </si>
  <si>
    <t xml:space="preserve">Mielec </t>
  </si>
  <si>
    <t>Jaromír</t>
  </si>
  <si>
    <t>Pískovský</t>
  </si>
  <si>
    <t xml:space="preserve"> Vít</t>
  </si>
  <si>
    <t xml:space="preserve">Poloček </t>
  </si>
  <si>
    <t>Adam</t>
  </si>
  <si>
    <t>Matěj</t>
  </si>
  <si>
    <t>G JAK Havířov</t>
  </si>
  <si>
    <t xml:space="preserve">G Volgogradská  O. - Zábřeh </t>
  </si>
  <si>
    <t xml:space="preserve">G Ol. Havlové O. - Poruba </t>
  </si>
  <si>
    <t xml:space="preserve">G Komenského Třinec </t>
  </si>
  <si>
    <t xml:space="preserve">Polské G  Český Těšín </t>
  </si>
  <si>
    <t>Rosická</t>
  </si>
  <si>
    <t xml:space="preserve">Kateřina </t>
  </si>
  <si>
    <t>G jiřího Ortena Kutná Hora</t>
  </si>
  <si>
    <t>Hladíková</t>
  </si>
  <si>
    <t>Veronika</t>
  </si>
  <si>
    <t>G Mikulášské nám. Plzeň</t>
  </si>
  <si>
    <t>Beran</t>
  </si>
  <si>
    <t>Vít</t>
  </si>
  <si>
    <t>G Masarykovo Plzeň</t>
  </si>
  <si>
    <t>G Klatovy</t>
  </si>
  <si>
    <t>Kislingerová</t>
  </si>
  <si>
    <t>Tereza</t>
  </si>
  <si>
    <t>Konečný</t>
  </si>
  <si>
    <t>Koblížek</t>
  </si>
  <si>
    <t>GJVJ ČB</t>
  </si>
  <si>
    <t>Priessnitz</t>
  </si>
  <si>
    <t>G tř. Kpt. Jaroše Brno</t>
  </si>
  <si>
    <t>Orság</t>
  </si>
  <si>
    <t>G a SOŠ Vyškov</t>
  </si>
  <si>
    <t>Baďura</t>
  </si>
  <si>
    <t>Antonín</t>
  </si>
  <si>
    <t>Zelina</t>
  </si>
  <si>
    <t>Luc</t>
  </si>
  <si>
    <t>Ronald</t>
  </si>
  <si>
    <t>Ivičič</t>
  </si>
  <si>
    <t>G a JŠ Břeclav</t>
  </si>
  <si>
    <t>Kupka</t>
  </si>
  <si>
    <t>Oldřich</t>
  </si>
  <si>
    <t>Kurečka</t>
  </si>
  <si>
    <t>Březina</t>
  </si>
  <si>
    <t>G, SPŠ, OA a JŠ Znojmo</t>
  </si>
  <si>
    <t>Buček</t>
  </si>
  <si>
    <t xml:space="preserve">Mezera </t>
  </si>
  <si>
    <t>G Havlíčkův Brod</t>
  </si>
  <si>
    <t xml:space="preserve">Kovanda </t>
  </si>
  <si>
    <t xml:space="preserve">Bártík </t>
  </si>
  <si>
    <t>Jáchym</t>
  </si>
  <si>
    <t>G Žďár nad Sázavou</t>
  </si>
  <si>
    <t>G Pelhřimov</t>
  </si>
  <si>
    <t xml:space="preserve">Rosman </t>
  </si>
  <si>
    <t>Viktor</t>
  </si>
  <si>
    <t>Mikeska</t>
  </si>
  <si>
    <t>G Valašské Meziříčí</t>
  </si>
  <si>
    <t>E</t>
  </si>
  <si>
    <t>SUMA</t>
  </si>
  <si>
    <t>MB</t>
  </si>
  <si>
    <t>Prům.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</si>
</sst>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0" borderId="0"/>
    <xf numFmtId="0" fontId="3" fillId="8" borderId="8" applyNumberFormat="0" applyFont="0" applyAlignment="0" applyProtection="0"/>
  </cellStyleXfs>
  <cellXfs count="4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10" xfId="0" applyFont="1" applyBorder="1"/>
    <xf numFmtId="164" fontId="1" fillId="0" borderId="10" xfId="0" applyNumberFormat="1" applyFont="1" applyBorder="1"/>
    <xf numFmtId="0" fontId="0" fillId="33" borderId="10" xfId="0" applyFill="1" applyBorder="1"/>
    <xf numFmtId="164" fontId="0" fillId="33" borderId="10" xfId="0" applyNumberFormat="1" applyFill="1" applyBorder="1"/>
    <xf numFmtId="164" fontId="1" fillId="33" borderId="10" xfId="0" applyNumberFormat="1" applyFont="1" applyFill="1" applyBorder="1"/>
    <xf numFmtId="0" fontId="0" fillId="34" borderId="10" xfId="0" applyFill="1" applyBorder="1"/>
    <xf numFmtId="164" fontId="0" fillId="34" borderId="10" xfId="0" applyNumberFormat="1" applyFill="1" applyBorder="1"/>
    <xf numFmtId="164" fontId="1" fillId="34" borderId="10" xfId="0" applyNumberFormat="1" applyFont="1" applyFill="1" applyBorder="1"/>
    <xf numFmtId="0" fontId="0" fillId="0" borderId="10" xfId="0" applyBorder="1"/>
    <xf numFmtId="164" fontId="0" fillId="0" borderId="10" xfId="0" applyNumberFormat="1" applyBorder="1"/>
    <xf numFmtId="0" fontId="1" fillId="0" borderId="11" xfId="0" applyFont="1" applyBorder="1"/>
    <xf numFmtId="1" fontId="1" fillId="0" borderId="11" xfId="0" applyNumberFormat="1" applyFont="1" applyBorder="1" applyAlignment="1">
      <alignment horizontal="center"/>
    </xf>
    <xf numFmtId="164" fontId="1" fillId="0" borderId="11" xfId="0" applyNumberFormat="1" applyFont="1" applyBorder="1"/>
    <xf numFmtId="0" fontId="0" fillId="33" borderId="13" xfId="0" applyFill="1" applyBorder="1"/>
    <xf numFmtId="0" fontId="0" fillId="33" borderId="14" xfId="0" applyFill="1" applyBorder="1"/>
    <xf numFmtId="164" fontId="0" fillId="33" borderId="14" xfId="0" applyNumberFormat="1" applyFill="1" applyBorder="1"/>
    <xf numFmtId="2" fontId="0" fillId="33" borderId="15" xfId="0" applyNumberFormat="1" applyFill="1" applyBorder="1"/>
    <xf numFmtId="0" fontId="0" fillId="33" borderId="16" xfId="0" applyFill="1" applyBorder="1"/>
    <xf numFmtId="2" fontId="0" fillId="33" borderId="17" xfId="0" applyNumberFormat="1" applyFill="1" applyBorder="1"/>
    <xf numFmtId="0" fontId="0" fillId="33" borderId="18" xfId="0" applyFill="1" applyBorder="1"/>
    <xf numFmtId="0" fontId="0" fillId="33" borderId="19" xfId="0" applyFill="1" applyBorder="1"/>
    <xf numFmtId="164" fontId="0" fillId="33" borderId="19" xfId="0" applyNumberFormat="1" applyFill="1" applyBorder="1"/>
    <xf numFmtId="2" fontId="0" fillId="33" borderId="20" xfId="0" applyNumberFormat="1" applyFill="1" applyBorder="1"/>
    <xf numFmtId="0" fontId="0" fillId="0" borderId="12" xfId="0" applyBorder="1"/>
    <xf numFmtId="164" fontId="0" fillId="0" borderId="12" xfId="0" applyNumberFormat="1" applyBorder="1"/>
    <xf numFmtId="0" fontId="0" fillId="34" borderId="13" xfId="0" applyFill="1" applyBorder="1"/>
    <xf numFmtId="0" fontId="0" fillId="34" borderId="14" xfId="0" applyFill="1" applyBorder="1"/>
    <xf numFmtId="164" fontId="0" fillId="34" borderId="14" xfId="0" applyNumberFormat="1" applyFill="1" applyBorder="1"/>
    <xf numFmtId="2" fontId="0" fillId="34" borderId="15" xfId="0" applyNumberFormat="1" applyFill="1" applyBorder="1"/>
    <xf numFmtId="0" fontId="0" fillId="34" borderId="16" xfId="0" applyFill="1" applyBorder="1"/>
    <xf numFmtId="2" fontId="0" fillId="34" borderId="17" xfId="0" applyNumberFormat="1" applyFill="1" applyBorder="1"/>
    <xf numFmtId="0" fontId="0" fillId="34" borderId="18" xfId="0" applyFill="1" applyBorder="1"/>
    <xf numFmtId="0" fontId="0" fillId="34" borderId="19" xfId="0" applyFill="1" applyBorder="1"/>
    <xf numFmtId="164" fontId="0" fillId="34" borderId="19" xfId="0" applyNumberFormat="1" applyFill="1" applyBorder="1"/>
    <xf numFmtId="2" fontId="0" fillId="34" borderId="20" xfId="0" applyNumberFormat="1" applyFill="1" applyBorder="1"/>
    <xf numFmtId="0" fontId="0" fillId="0" borderId="13" xfId="0" applyBorder="1"/>
    <xf numFmtId="0" fontId="0" fillId="0" borderId="14" xfId="0" applyBorder="1"/>
    <xf numFmtId="164" fontId="0" fillId="0" borderId="14" xfId="0" applyNumberFormat="1" applyBorder="1"/>
    <xf numFmtId="2" fontId="0" fillId="0" borderId="15" xfId="0" applyNumberFormat="1" applyBorder="1"/>
    <xf numFmtId="0" fontId="0" fillId="0" borderId="16" xfId="0" applyBorder="1"/>
    <xf numFmtId="2" fontId="0" fillId="0" borderId="17" xfId="0" applyNumberFormat="1" applyBorder="1"/>
    <xf numFmtId="0" fontId="0" fillId="0" borderId="18" xfId="0" applyBorder="1"/>
    <xf numFmtId="0" fontId="0" fillId="0" borderId="19" xfId="0" applyBorder="1"/>
    <xf numFmtId="164" fontId="0" fillId="0" borderId="19" xfId="0" applyNumberFormat="1" applyBorder="1"/>
    <xf numFmtId="2" fontId="0" fillId="0" borderId="20" xfId="0" applyNumberFormat="1" applyBorder="1"/>
  </cellXfs>
  <cellStyles count="44">
    <cellStyle name="20 % – Zvýraznění1" xfId="18" builtinId="30" customBuiltin="1"/>
    <cellStyle name="20 % – Zvýraznění2" xfId="22" builtinId="34" customBuiltin="1"/>
    <cellStyle name="20 % – Zvýraznění3" xfId="26" builtinId="38" customBuiltin="1"/>
    <cellStyle name="20 % – Zvýraznění4" xfId="30" builtinId="42" customBuiltin="1"/>
    <cellStyle name="20 % – Zvýraznění5" xfId="34" builtinId="46" customBuiltin="1"/>
    <cellStyle name="20 % – Zvýraznění6" xfId="38" builtinId="50" customBuiltin="1"/>
    <cellStyle name="40 % – Zvýraznění1" xfId="19" builtinId="31" customBuiltin="1"/>
    <cellStyle name="40 % – Zvýraznění2" xfId="23" builtinId="35" customBuiltin="1"/>
    <cellStyle name="40 % – Zvýraznění3" xfId="27" builtinId="39" customBuiltin="1"/>
    <cellStyle name="40 % – Zvýraznění4" xfId="31" builtinId="43" customBuiltin="1"/>
    <cellStyle name="40 % – Zvýraznění5" xfId="35" builtinId="47" customBuiltin="1"/>
    <cellStyle name="40 % – Zvýraznění6" xfId="39" builtinId="51" customBuiltin="1"/>
    <cellStyle name="60 % – Zvýraznění1" xfId="20" builtinId="32" customBuiltin="1"/>
    <cellStyle name="60 % – Zvýraznění2" xfId="24" builtinId="36" customBuiltin="1"/>
    <cellStyle name="60 % – Zvýraznění3" xfId="28" builtinId="40" customBuiltin="1"/>
    <cellStyle name="60 % – Zvýraznění4" xfId="32" builtinId="44" customBuiltin="1"/>
    <cellStyle name="60 % – Zvýraznění5" xfId="36" builtinId="48" customBuiltin="1"/>
    <cellStyle name="60 % – Zvýraznění6" xfId="40" builtinId="52" customBuiltin="1"/>
    <cellStyle name="Celkem" xfId="16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 2" xfId="41"/>
    <cellStyle name="Neutrální" xfId="8" builtinId="28" customBuiltin="1"/>
    <cellStyle name="Normální" xfId="0" builtinId="0"/>
    <cellStyle name="Normální 2" xfId="1"/>
    <cellStyle name="normální 2 2" xfId="42"/>
    <cellStyle name="Poznámka 2" xfId="43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5" builtinId="53" customBuiltin="1"/>
    <cellStyle name="Zvýraznění 1" xfId="17" builtinId="29" customBuiltin="1"/>
    <cellStyle name="Zvýraznění 2" xfId="21" builtinId="33" customBuiltin="1"/>
    <cellStyle name="Zvýraznění 3" xfId="25" builtinId="37" customBuiltin="1"/>
    <cellStyle name="Zvýraznění 4" xfId="29" builtinId="41" customBuiltin="1"/>
    <cellStyle name="Zvýraznění 5" xfId="33" builtinId="45" customBuiltin="1"/>
    <cellStyle name="Zvýraznění 6" xfId="37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1" sqref="D1"/>
    </sheetView>
  </sheetViews>
  <sheetFormatPr defaultRowHeight="15" x14ac:dyDescent="0.25"/>
  <cols>
    <col min="1" max="1" width="6.5703125" customWidth="1"/>
    <col min="2" max="2" width="12.42578125" customWidth="1"/>
    <col min="3" max="3" width="9.140625" customWidth="1"/>
    <col min="4" max="4" width="25.85546875" customWidth="1"/>
    <col min="5" max="6" width="4.5703125" style="2" customWidth="1"/>
    <col min="7" max="7" width="4" style="2" customWidth="1"/>
    <col min="8" max="8" width="4.7109375" style="2" customWidth="1"/>
    <col min="9" max="9" width="5.7109375" style="2" customWidth="1"/>
    <col min="10" max="10" width="9.140625" style="2"/>
    <col min="11" max="11" width="7.42578125" customWidth="1"/>
  </cols>
  <sheetData>
    <row r="1" spans="1:13" s="1" customFormat="1" ht="15.75" thickBot="1" x14ac:dyDescent="0.3">
      <c r="A1" s="14" t="s">
        <v>0</v>
      </c>
      <c r="B1" s="14" t="s">
        <v>1</v>
      </c>
      <c r="C1" s="14" t="s">
        <v>2</v>
      </c>
      <c r="D1" s="14" t="s">
        <v>3</v>
      </c>
      <c r="E1" s="15">
        <v>1</v>
      </c>
      <c r="F1" s="15">
        <v>2</v>
      </c>
      <c r="G1" s="15">
        <v>3</v>
      </c>
      <c r="H1" s="15">
        <v>4</v>
      </c>
      <c r="I1" s="16" t="s">
        <v>170</v>
      </c>
      <c r="J1" s="16" t="s">
        <v>171</v>
      </c>
      <c r="K1" s="14" t="s">
        <v>172</v>
      </c>
    </row>
    <row r="2" spans="1:13" x14ac:dyDescent="0.25">
      <c r="A2" s="17" t="s">
        <v>4</v>
      </c>
      <c r="B2" s="18" t="s">
        <v>86</v>
      </c>
      <c r="C2" s="18" t="s">
        <v>78</v>
      </c>
      <c r="D2" s="18" t="s">
        <v>87</v>
      </c>
      <c r="E2" s="19">
        <v>9.5</v>
      </c>
      <c r="F2" s="19">
        <v>10</v>
      </c>
      <c r="G2" s="19">
        <v>9</v>
      </c>
      <c r="H2" s="19">
        <v>10</v>
      </c>
      <c r="I2" s="19">
        <v>20</v>
      </c>
      <c r="J2" s="19">
        <f t="shared" ref="J2:J33" si="0">SUM(E2:I2)</f>
        <v>58.5</v>
      </c>
      <c r="K2" s="20">
        <f t="shared" ref="K2:K33" si="1">E2*(10-E$52)+F2*(10-F$52)+G2*(10-G$52)+H2*(10-H$52)+I2*(20-I$52)</f>
        <v>248.66979591836733</v>
      </c>
    </row>
    <row r="3" spans="1:13" x14ac:dyDescent="0.25">
      <c r="A3" s="21" t="s">
        <v>5</v>
      </c>
      <c r="B3" s="6" t="s">
        <v>63</v>
      </c>
      <c r="C3" s="6" t="s">
        <v>64</v>
      </c>
      <c r="D3" s="6" t="s">
        <v>81</v>
      </c>
      <c r="E3" s="7">
        <v>9.5</v>
      </c>
      <c r="F3" s="7">
        <v>10</v>
      </c>
      <c r="G3" s="7">
        <v>8.5</v>
      </c>
      <c r="H3" s="8">
        <v>10</v>
      </c>
      <c r="I3" s="7">
        <v>20</v>
      </c>
      <c r="J3" s="7">
        <f t="shared" si="0"/>
        <v>58</v>
      </c>
      <c r="K3" s="22">
        <f t="shared" si="1"/>
        <v>244.83836734693878</v>
      </c>
    </row>
    <row r="4" spans="1:13" x14ac:dyDescent="0.25">
      <c r="A4" s="21" t="s">
        <v>6</v>
      </c>
      <c r="B4" s="6" t="s">
        <v>65</v>
      </c>
      <c r="C4" s="6" t="s">
        <v>66</v>
      </c>
      <c r="D4" s="6" t="s">
        <v>82</v>
      </c>
      <c r="E4" s="7">
        <v>8.5</v>
      </c>
      <c r="F4" s="7">
        <v>10</v>
      </c>
      <c r="G4" s="8">
        <v>9.5</v>
      </c>
      <c r="H4" s="7">
        <v>9.5</v>
      </c>
      <c r="I4" s="7">
        <v>20</v>
      </c>
      <c r="J4" s="7">
        <f t="shared" si="0"/>
        <v>57.5</v>
      </c>
      <c r="K4" s="22">
        <f t="shared" si="1"/>
        <v>247.51142857142855</v>
      </c>
    </row>
    <row r="5" spans="1:13" x14ac:dyDescent="0.25">
      <c r="A5" s="21" t="s">
        <v>7</v>
      </c>
      <c r="B5" s="6" t="s">
        <v>111</v>
      </c>
      <c r="C5" s="6" t="s">
        <v>112</v>
      </c>
      <c r="D5" s="6" t="s">
        <v>122</v>
      </c>
      <c r="E5" s="7">
        <v>10</v>
      </c>
      <c r="F5" s="8">
        <v>10</v>
      </c>
      <c r="G5" s="7">
        <v>8</v>
      </c>
      <c r="H5" s="7">
        <v>7.5</v>
      </c>
      <c r="I5" s="7">
        <v>20</v>
      </c>
      <c r="J5" s="7">
        <f t="shared" si="0"/>
        <v>55.5</v>
      </c>
      <c r="K5" s="22">
        <f t="shared" si="1"/>
        <v>232.78244897959183</v>
      </c>
    </row>
    <row r="6" spans="1:13" x14ac:dyDescent="0.25">
      <c r="A6" s="21" t="s">
        <v>8</v>
      </c>
      <c r="B6" s="6" t="s">
        <v>113</v>
      </c>
      <c r="C6" s="6" t="s">
        <v>114</v>
      </c>
      <c r="D6" s="6" t="s">
        <v>125</v>
      </c>
      <c r="E6" s="7">
        <v>10</v>
      </c>
      <c r="F6" s="7">
        <v>10</v>
      </c>
      <c r="G6" s="7">
        <v>8</v>
      </c>
      <c r="H6" s="7">
        <v>7.5</v>
      </c>
      <c r="I6" s="7">
        <v>18</v>
      </c>
      <c r="J6" s="7">
        <f t="shared" si="0"/>
        <v>53.5</v>
      </c>
      <c r="K6" s="22">
        <f t="shared" si="1"/>
        <v>223.9661224489796</v>
      </c>
    </row>
    <row r="7" spans="1:13" x14ac:dyDescent="0.25">
      <c r="A7" s="21" t="s">
        <v>9</v>
      </c>
      <c r="B7" s="6" t="s">
        <v>67</v>
      </c>
      <c r="C7" s="6" t="s">
        <v>68</v>
      </c>
      <c r="D7" s="6" t="s">
        <v>83</v>
      </c>
      <c r="E7" s="7">
        <v>8</v>
      </c>
      <c r="F7" s="7">
        <v>10</v>
      </c>
      <c r="G7" s="7">
        <v>4.5</v>
      </c>
      <c r="H7" s="7">
        <v>10</v>
      </c>
      <c r="I7" s="7">
        <v>19.5</v>
      </c>
      <c r="J7" s="7">
        <f t="shared" si="0"/>
        <v>52</v>
      </c>
      <c r="K7" s="22">
        <f t="shared" si="1"/>
        <v>207.42163265306124</v>
      </c>
    </row>
    <row r="8" spans="1:13" x14ac:dyDescent="0.25">
      <c r="A8" s="21" t="s">
        <v>10</v>
      </c>
      <c r="B8" s="6" t="s">
        <v>142</v>
      </c>
      <c r="C8" s="6" t="s">
        <v>102</v>
      </c>
      <c r="D8" s="6" t="s">
        <v>143</v>
      </c>
      <c r="E8" s="7">
        <v>10</v>
      </c>
      <c r="F8" s="7">
        <v>7.5</v>
      </c>
      <c r="G8" s="7">
        <v>4.5</v>
      </c>
      <c r="H8" s="7">
        <v>9</v>
      </c>
      <c r="I8" s="7">
        <v>18</v>
      </c>
      <c r="J8" s="7">
        <f t="shared" si="0"/>
        <v>49</v>
      </c>
      <c r="K8" s="22">
        <f t="shared" si="1"/>
        <v>197.074693877551</v>
      </c>
    </row>
    <row r="9" spans="1:13" x14ac:dyDescent="0.25">
      <c r="A9" s="21" t="s">
        <v>11</v>
      </c>
      <c r="B9" s="6" t="s">
        <v>88</v>
      </c>
      <c r="C9" s="6" t="s">
        <v>89</v>
      </c>
      <c r="D9" s="6" t="s">
        <v>87</v>
      </c>
      <c r="E9" s="7">
        <v>8</v>
      </c>
      <c r="F9" s="7">
        <v>8.5</v>
      </c>
      <c r="G9" s="7">
        <v>3.5</v>
      </c>
      <c r="H9" s="7">
        <v>10</v>
      </c>
      <c r="I9" s="7">
        <v>18</v>
      </c>
      <c r="J9" s="7">
        <f t="shared" si="0"/>
        <v>48</v>
      </c>
      <c r="K9" s="22">
        <f t="shared" si="1"/>
        <v>189.59551020408162</v>
      </c>
    </row>
    <row r="10" spans="1:13" ht="15.75" thickBot="1" x14ac:dyDescent="0.3">
      <c r="A10" s="23" t="s">
        <v>12</v>
      </c>
      <c r="B10" s="24" t="s">
        <v>159</v>
      </c>
      <c r="C10" s="24" t="s">
        <v>121</v>
      </c>
      <c r="D10" s="24" t="s">
        <v>160</v>
      </c>
      <c r="E10" s="25">
        <v>9</v>
      </c>
      <c r="F10" s="25">
        <v>9</v>
      </c>
      <c r="G10" s="25">
        <v>2.5</v>
      </c>
      <c r="H10" s="25">
        <v>8.5</v>
      </c>
      <c r="I10" s="25">
        <v>18.5</v>
      </c>
      <c r="J10" s="25">
        <f t="shared" si="0"/>
        <v>47.5</v>
      </c>
      <c r="K10" s="26">
        <f t="shared" si="1"/>
        <v>182.51428571428571</v>
      </c>
    </row>
    <row r="11" spans="1:13" x14ac:dyDescent="0.25">
      <c r="A11" s="29" t="s">
        <v>13</v>
      </c>
      <c r="B11" s="30" t="s">
        <v>73</v>
      </c>
      <c r="C11" s="30" t="s">
        <v>74</v>
      </c>
      <c r="D11" s="30" t="s">
        <v>83</v>
      </c>
      <c r="E11" s="31">
        <v>8.5</v>
      </c>
      <c r="F11" s="31">
        <v>10</v>
      </c>
      <c r="G11" s="31">
        <v>4</v>
      </c>
      <c r="H11" s="31">
        <v>6</v>
      </c>
      <c r="I11" s="31">
        <v>18</v>
      </c>
      <c r="J11" s="31">
        <f t="shared" si="0"/>
        <v>46.5</v>
      </c>
      <c r="K11" s="32">
        <f t="shared" si="1"/>
        <v>182.90653061224486</v>
      </c>
    </row>
    <row r="12" spans="1:13" x14ac:dyDescent="0.25">
      <c r="A12" s="33" t="s">
        <v>14</v>
      </c>
      <c r="B12" s="9" t="s">
        <v>115</v>
      </c>
      <c r="C12" s="9" t="s">
        <v>116</v>
      </c>
      <c r="D12" s="9" t="s">
        <v>123</v>
      </c>
      <c r="E12" s="10">
        <v>8</v>
      </c>
      <c r="F12" s="10">
        <v>9</v>
      </c>
      <c r="G12" s="10">
        <v>2</v>
      </c>
      <c r="H12" s="10">
        <v>7.5</v>
      </c>
      <c r="I12" s="11">
        <v>20</v>
      </c>
      <c r="J12" s="10">
        <f t="shared" si="0"/>
        <v>46.5</v>
      </c>
      <c r="K12" s="34">
        <f t="shared" si="1"/>
        <v>178.35632653061225</v>
      </c>
    </row>
    <row r="13" spans="1:13" x14ac:dyDescent="0.25">
      <c r="A13" s="33" t="s">
        <v>15</v>
      </c>
      <c r="B13" s="9" t="s">
        <v>92</v>
      </c>
      <c r="C13" s="9" t="s">
        <v>93</v>
      </c>
      <c r="D13" s="9" t="s">
        <v>87</v>
      </c>
      <c r="E13" s="10">
        <v>9.5</v>
      </c>
      <c r="F13" s="10">
        <v>7.5</v>
      </c>
      <c r="G13" s="10">
        <v>4</v>
      </c>
      <c r="H13" s="10">
        <v>5</v>
      </c>
      <c r="I13" s="10">
        <v>20</v>
      </c>
      <c r="J13" s="10">
        <f t="shared" si="0"/>
        <v>46</v>
      </c>
      <c r="K13" s="34">
        <f t="shared" si="1"/>
        <v>184.9473469387755</v>
      </c>
      <c r="M13" s="3"/>
    </row>
    <row r="14" spans="1:13" x14ac:dyDescent="0.25">
      <c r="A14" s="33" t="s">
        <v>16</v>
      </c>
      <c r="B14" s="9" t="s">
        <v>127</v>
      </c>
      <c r="C14" s="9" t="s">
        <v>128</v>
      </c>
      <c r="D14" s="9" t="s">
        <v>129</v>
      </c>
      <c r="E14" s="10">
        <v>9.5</v>
      </c>
      <c r="F14" s="10">
        <v>7</v>
      </c>
      <c r="G14" s="10">
        <v>0.5</v>
      </c>
      <c r="H14" s="10">
        <v>8.5</v>
      </c>
      <c r="I14" s="10">
        <v>20</v>
      </c>
      <c r="J14" s="10">
        <f t="shared" si="0"/>
        <v>45.5</v>
      </c>
      <c r="K14" s="34">
        <f t="shared" si="1"/>
        <v>170.58653061224487</v>
      </c>
    </row>
    <row r="15" spans="1:13" x14ac:dyDescent="0.25">
      <c r="A15" s="33" t="s">
        <v>17</v>
      </c>
      <c r="B15" s="9" t="s">
        <v>162</v>
      </c>
      <c r="C15" s="9" t="s">
        <v>163</v>
      </c>
      <c r="D15" s="9" t="s">
        <v>160</v>
      </c>
      <c r="E15" s="10">
        <v>9.5</v>
      </c>
      <c r="F15" s="10">
        <v>9</v>
      </c>
      <c r="G15" s="10">
        <v>3.5</v>
      </c>
      <c r="H15" s="10">
        <v>5</v>
      </c>
      <c r="I15" s="10">
        <v>18</v>
      </c>
      <c r="J15" s="10">
        <f t="shared" si="0"/>
        <v>45</v>
      </c>
      <c r="K15" s="34">
        <f t="shared" si="1"/>
        <v>175.85061224489795</v>
      </c>
    </row>
    <row r="16" spans="1:13" x14ac:dyDescent="0.25">
      <c r="A16" s="33" t="s">
        <v>18</v>
      </c>
      <c r="B16" s="9" t="s">
        <v>90</v>
      </c>
      <c r="C16" s="9" t="s">
        <v>70</v>
      </c>
      <c r="D16" s="9" t="s">
        <v>91</v>
      </c>
      <c r="E16" s="10">
        <v>9</v>
      </c>
      <c r="F16" s="10">
        <v>8.5</v>
      </c>
      <c r="G16" s="10">
        <v>2.5</v>
      </c>
      <c r="H16" s="10">
        <v>5</v>
      </c>
      <c r="I16" s="10">
        <v>19.5</v>
      </c>
      <c r="J16" s="10">
        <f t="shared" si="0"/>
        <v>44.5</v>
      </c>
      <c r="K16" s="34">
        <f t="shared" si="1"/>
        <v>172.09591836734694</v>
      </c>
    </row>
    <row r="17" spans="1:11" x14ac:dyDescent="0.25">
      <c r="A17" s="33" t="s">
        <v>19</v>
      </c>
      <c r="B17" s="9" t="s">
        <v>168</v>
      </c>
      <c r="C17" s="9" t="s">
        <v>100</v>
      </c>
      <c r="D17" s="9" t="s">
        <v>169</v>
      </c>
      <c r="E17" s="10">
        <v>9</v>
      </c>
      <c r="F17" s="10">
        <v>9.5</v>
      </c>
      <c r="G17" s="10">
        <v>4</v>
      </c>
      <c r="H17" s="10">
        <v>7.5</v>
      </c>
      <c r="I17" s="10">
        <v>14</v>
      </c>
      <c r="J17" s="10">
        <f t="shared" si="0"/>
        <v>44</v>
      </c>
      <c r="K17" s="34">
        <f t="shared" si="1"/>
        <v>171.45755102040815</v>
      </c>
    </row>
    <row r="18" spans="1:11" x14ac:dyDescent="0.25">
      <c r="A18" s="33" t="s">
        <v>20</v>
      </c>
      <c r="B18" s="9" t="s">
        <v>166</v>
      </c>
      <c r="C18" s="9" t="s">
        <v>167</v>
      </c>
      <c r="D18" s="9" t="s">
        <v>165</v>
      </c>
      <c r="E18" s="10">
        <v>10</v>
      </c>
      <c r="F18" s="10">
        <v>10</v>
      </c>
      <c r="G18" s="10">
        <v>2</v>
      </c>
      <c r="H18" s="10">
        <v>5</v>
      </c>
      <c r="I18" s="10">
        <v>16.5</v>
      </c>
      <c r="J18" s="10">
        <f t="shared" si="0"/>
        <v>43.5</v>
      </c>
      <c r="K18" s="34">
        <f t="shared" si="1"/>
        <v>161.63183673469388</v>
      </c>
    </row>
    <row r="19" spans="1:11" x14ac:dyDescent="0.25">
      <c r="A19" s="33" t="s">
        <v>21</v>
      </c>
      <c r="B19" s="9" t="s">
        <v>139</v>
      </c>
      <c r="C19" s="9" t="s">
        <v>93</v>
      </c>
      <c r="D19" s="9" t="s">
        <v>141</v>
      </c>
      <c r="E19" s="10">
        <v>8</v>
      </c>
      <c r="F19" s="10">
        <v>9</v>
      </c>
      <c r="G19" s="10">
        <v>0</v>
      </c>
      <c r="H19" s="10">
        <v>5</v>
      </c>
      <c r="I19" s="10">
        <v>20</v>
      </c>
      <c r="J19" s="10">
        <f t="shared" si="0"/>
        <v>42</v>
      </c>
      <c r="K19" s="34">
        <f t="shared" si="1"/>
        <v>153.28571428571428</v>
      </c>
    </row>
    <row r="20" spans="1:11" x14ac:dyDescent="0.25">
      <c r="A20" s="33" t="s">
        <v>22</v>
      </c>
      <c r="B20" s="9" t="s">
        <v>148</v>
      </c>
      <c r="C20" s="9" t="s">
        <v>53</v>
      </c>
      <c r="D20" s="9" t="s">
        <v>143</v>
      </c>
      <c r="E20" s="10">
        <v>9.5</v>
      </c>
      <c r="F20" s="10">
        <v>7.5</v>
      </c>
      <c r="G20" s="10">
        <v>0</v>
      </c>
      <c r="H20" s="10">
        <v>10</v>
      </c>
      <c r="I20" s="10">
        <v>14</v>
      </c>
      <c r="J20" s="10">
        <f t="shared" si="0"/>
        <v>41</v>
      </c>
      <c r="K20" s="34">
        <f t="shared" si="1"/>
        <v>147.33673469387753</v>
      </c>
    </row>
    <row r="21" spans="1:11" x14ac:dyDescent="0.25">
      <c r="A21" s="33" t="s">
        <v>23</v>
      </c>
      <c r="B21" s="9" t="s">
        <v>69</v>
      </c>
      <c r="C21" s="9" t="s">
        <v>70</v>
      </c>
      <c r="D21" s="9" t="s">
        <v>83</v>
      </c>
      <c r="E21" s="11">
        <v>10</v>
      </c>
      <c r="F21" s="10">
        <v>8</v>
      </c>
      <c r="G21" s="10">
        <v>1.5</v>
      </c>
      <c r="H21" s="10">
        <v>7.5</v>
      </c>
      <c r="I21" s="10">
        <v>13</v>
      </c>
      <c r="J21" s="10">
        <f t="shared" si="0"/>
        <v>40</v>
      </c>
      <c r="K21" s="34">
        <f t="shared" si="1"/>
        <v>147.38204081632651</v>
      </c>
    </row>
    <row r="22" spans="1:11" x14ac:dyDescent="0.25">
      <c r="A22" s="33" t="s">
        <v>24</v>
      </c>
      <c r="B22" s="9" t="s">
        <v>117</v>
      </c>
      <c r="C22" s="9" t="s">
        <v>118</v>
      </c>
      <c r="D22" s="9" t="s">
        <v>124</v>
      </c>
      <c r="E22" s="10">
        <v>1</v>
      </c>
      <c r="F22" s="10">
        <v>9</v>
      </c>
      <c r="G22" s="10">
        <v>1.5</v>
      </c>
      <c r="H22" s="10">
        <v>7.5</v>
      </c>
      <c r="I22" s="10">
        <v>20</v>
      </c>
      <c r="J22" s="10">
        <f t="shared" si="0"/>
        <v>39</v>
      </c>
      <c r="K22" s="34">
        <f t="shared" si="1"/>
        <v>153.23918367346937</v>
      </c>
    </row>
    <row r="23" spans="1:11" x14ac:dyDescent="0.25">
      <c r="A23" s="33" t="s">
        <v>25</v>
      </c>
      <c r="B23" s="9" t="s">
        <v>119</v>
      </c>
      <c r="C23" s="9" t="s">
        <v>120</v>
      </c>
      <c r="D23" s="9" t="s">
        <v>126</v>
      </c>
      <c r="E23" s="10">
        <v>9</v>
      </c>
      <c r="F23" s="10">
        <v>8</v>
      </c>
      <c r="G23" s="10">
        <v>0</v>
      </c>
      <c r="H23" s="10">
        <v>10</v>
      </c>
      <c r="I23" s="10">
        <v>12</v>
      </c>
      <c r="J23" s="10">
        <f t="shared" si="0"/>
        <v>39</v>
      </c>
      <c r="K23" s="34">
        <f t="shared" si="1"/>
        <v>138.18367346938774</v>
      </c>
    </row>
    <row r="24" spans="1:11" x14ac:dyDescent="0.25">
      <c r="A24" s="33" t="s">
        <v>26</v>
      </c>
      <c r="B24" s="9" t="s">
        <v>133</v>
      </c>
      <c r="C24" s="9" t="s">
        <v>134</v>
      </c>
      <c r="D24" s="9" t="s">
        <v>135</v>
      </c>
      <c r="E24" s="10">
        <v>9</v>
      </c>
      <c r="F24" s="10">
        <v>8</v>
      </c>
      <c r="G24" s="10">
        <v>1.5</v>
      </c>
      <c r="H24" s="10">
        <v>2.5</v>
      </c>
      <c r="I24" s="10">
        <v>17</v>
      </c>
      <c r="J24" s="10">
        <f t="shared" si="0"/>
        <v>38</v>
      </c>
      <c r="K24" s="34">
        <f t="shared" si="1"/>
        <v>142.48408163265304</v>
      </c>
    </row>
    <row r="25" spans="1:11" x14ac:dyDescent="0.25">
      <c r="A25" s="33" t="s">
        <v>27</v>
      </c>
      <c r="B25" s="9" t="s">
        <v>94</v>
      </c>
      <c r="C25" s="9" t="s">
        <v>66</v>
      </c>
      <c r="D25" s="9" t="s">
        <v>91</v>
      </c>
      <c r="E25" s="10">
        <v>6</v>
      </c>
      <c r="F25" s="10">
        <v>10</v>
      </c>
      <c r="G25" s="10">
        <v>0</v>
      </c>
      <c r="H25" s="10">
        <v>9</v>
      </c>
      <c r="I25" s="10">
        <v>13</v>
      </c>
      <c r="J25" s="10">
        <f t="shared" si="0"/>
        <v>38</v>
      </c>
      <c r="K25" s="34">
        <f t="shared" si="1"/>
        <v>134.30612244897958</v>
      </c>
    </row>
    <row r="26" spans="1:11" x14ac:dyDescent="0.25">
      <c r="A26" s="33" t="s">
        <v>28</v>
      </c>
      <c r="B26" s="9" t="s">
        <v>161</v>
      </c>
      <c r="C26" s="9" t="s">
        <v>70</v>
      </c>
      <c r="D26" s="9" t="s">
        <v>164</v>
      </c>
      <c r="E26" s="10">
        <v>9.5</v>
      </c>
      <c r="F26" s="10">
        <v>9</v>
      </c>
      <c r="G26" s="10">
        <v>2</v>
      </c>
      <c r="H26" s="10">
        <v>5</v>
      </c>
      <c r="I26" s="10">
        <v>12</v>
      </c>
      <c r="J26" s="10">
        <f t="shared" si="0"/>
        <v>37.5</v>
      </c>
      <c r="K26" s="34">
        <f t="shared" si="1"/>
        <v>137.9073469387755</v>
      </c>
    </row>
    <row r="27" spans="1:11" x14ac:dyDescent="0.25">
      <c r="A27" s="33" t="s">
        <v>29</v>
      </c>
      <c r="B27" s="9" t="s">
        <v>156</v>
      </c>
      <c r="C27" s="9" t="s">
        <v>93</v>
      </c>
      <c r="D27" s="9" t="s">
        <v>157</v>
      </c>
      <c r="E27" s="10">
        <v>8.5</v>
      </c>
      <c r="F27" s="10">
        <v>8</v>
      </c>
      <c r="G27" s="10">
        <v>0</v>
      </c>
      <c r="H27" s="10">
        <v>2</v>
      </c>
      <c r="I27" s="10">
        <v>18</v>
      </c>
      <c r="J27" s="10">
        <f t="shared" si="0"/>
        <v>36.5</v>
      </c>
      <c r="K27" s="34">
        <f t="shared" si="1"/>
        <v>131.92857142857142</v>
      </c>
    </row>
    <row r="28" spans="1:11" x14ac:dyDescent="0.25">
      <c r="A28" s="33" t="s">
        <v>30</v>
      </c>
      <c r="B28" s="9" t="s">
        <v>54</v>
      </c>
      <c r="C28" s="9" t="s">
        <v>55</v>
      </c>
      <c r="D28" s="9" t="s">
        <v>56</v>
      </c>
      <c r="E28" s="10">
        <v>6.5</v>
      </c>
      <c r="F28" s="10">
        <v>9.5</v>
      </c>
      <c r="G28" s="10">
        <v>0</v>
      </c>
      <c r="H28" s="10">
        <v>6.5</v>
      </c>
      <c r="I28" s="10">
        <v>13</v>
      </c>
      <c r="J28" s="10">
        <f t="shared" si="0"/>
        <v>35.5</v>
      </c>
      <c r="K28" s="34">
        <f t="shared" si="1"/>
        <v>124.89795918367346</v>
      </c>
    </row>
    <row r="29" spans="1:11" x14ac:dyDescent="0.25">
      <c r="A29" s="33" t="s">
        <v>31</v>
      </c>
      <c r="B29" s="9" t="s">
        <v>151</v>
      </c>
      <c r="C29" s="9" t="s">
        <v>101</v>
      </c>
      <c r="D29" s="9" t="s">
        <v>152</v>
      </c>
      <c r="E29" s="10">
        <v>7.5</v>
      </c>
      <c r="F29" s="10">
        <v>8.5</v>
      </c>
      <c r="G29" s="10">
        <v>2</v>
      </c>
      <c r="H29" s="10">
        <v>2.5</v>
      </c>
      <c r="I29" s="10">
        <v>14.5</v>
      </c>
      <c r="J29" s="10">
        <f t="shared" si="0"/>
        <v>35</v>
      </c>
      <c r="K29" s="34">
        <f t="shared" si="1"/>
        <v>131.91755102040815</v>
      </c>
    </row>
    <row r="30" spans="1:11" x14ac:dyDescent="0.25">
      <c r="A30" s="33" t="s">
        <v>32</v>
      </c>
      <c r="B30" s="9" t="s">
        <v>146</v>
      </c>
      <c r="C30" s="9" t="s">
        <v>147</v>
      </c>
      <c r="D30" s="9" t="s">
        <v>143</v>
      </c>
      <c r="E30" s="10">
        <v>9</v>
      </c>
      <c r="F30" s="10">
        <v>7.5</v>
      </c>
      <c r="G30" s="10">
        <v>2</v>
      </c>
      <c r="H30" s="10">
        <v>5</v>
      </c>
      <c r="I30" s="10">
        <v>11</v>
      </c>
      <c r="J30" s="10">
        <f t="shared" si="0"/>
        <v>34.5</v>
      </c>
      <c r="K30" s="34">
        <f t="shared" si="1"/>
        <v>128.42775510204081</v>
      </c>
    </row>
    <row r="31" spans="1:11" x14ac:dyDescent="0.25">
      <c r="A31" s="33" t="s">
        <v>33</v>
      </c>
      <c r="B31" s="9" t="s">
        <v>79</v>
      </c>
      <c r="C31" s="9" t="s">
        <v>80</v>
      </c>
      <c r="D31" s="9" t="s">
        <v>85</v>
      </c>
      <c r="E31" s="10">
        <v>4</v>
      </c>
      <c r="F31" s="10">
        <v>10</v>
      </c>
      <c r="G31" s="10">
        <v>0</v>
      </c>
      <c r="H31" s="10">
        <v>5</v>
      </c>
      <c r="I31" s="10">
        <v>15.5</v>
      </c>
      <c r="J31" s="10">
        <f t="shared" si="0"/>
        <v>34.5</v>
      </c>
      <c r="K31" s="34">
        <f t="shared" si="1"/>
        <v>123.65306122448979</v>
      </c>
    </row>
    <row r="32" spans="1:11" x14ac:dyDescent="0.25">
      <c r="A32" s="33" t="s">
        <v>34</v>
      </c>
      <c r="B32" s="9" t="s">
        <v>97</v>
      </c>
      <c r="C32" s="9" t="s">
        <v>80</v>
      </c>
      <c r="D32" s="9" t="s">
        <v>103</v>
      </c>
      <c r="E32" s="10">
        <v>4</v>
      </c>
      <c r="F32" s="10">
        <v>4.5</v>
      </c>
      <c r="G32" s="10">
        <v>2</v>
      </c>
      <c r="H32" s="10">
        <v>5</v>
      </c>
      <c r="I32" s="10">
        <v>18.5</v>
      </c>
      <c r="J32" s="10">
        <f t="shared" si="0"/>
        <v>34</v>
      </c>
      <c r="K32" s="34">
        <f t="shared" si="1"/>
        <v>139.18285714285713</v>
      </c>
    </row>
    <row r="33" spans="1:11" x14ac:dyDescent="0.25">
      <c r="A33" s="33" t="s">
        <v>35</v>
      </c>
      <c r="B33" s="9" t="s">
        <v>130</v>
      </c>
      <c r="C33" s="9" t="s">
        <v>131</v>
      </c>
      <c r="D33" s="9" t="s">
        <v>132</v>
      </c>
      <c r="E33" s="10">
        <v>7</v>
      </c>
      <c r="F33" s="10">
        <v>5.5</v>
      </c>
      <c r="G33" s="10">
        <v>2</v>
      </c>
      <c r="H33" s="10">
        <v>5</v>
      </c>
      <c r="I33" s="10">
        <v>14.5</v>
      </c>
      <c r="J33" s="10">
        <f t="shared" si="0"/>
        <v>34</v>
      </c>
      <c r="K33" s="34">
        <f t="shared" si="1"/>
        <v>133.04</v>
      </c>
    </row>
    <row r="34" spans="1:11" x14ac:dyDescent="0.25">
      <c r="A34" s="33" t="s">
        <v>36</v>
      </c>
      <c r="B34" s="9" t="s">
        <v>60</v>
      </c>
      <c r="C34" s="9" t="s">
        <v>61</v>
      </c>
      <c r="D34" s="9" t="s">
        <v>62</v>
      </c>
      <c r="E34" s="10">
        <v>10</v>
      </c>
      <c r="F34" s="10">
        <v>6</v>
      </c>
      <c r="G34" s="10">
        <v>0</v>
      </c>
      <c r="H34" s="10">
        <v>6</v>
      </c>
      <c r="I34" s="10">
        <v>11.5</v>
      </c>
      <c r="J34" s="10">
        <f t="shared" ref="J34:J50" si="2">SUM(E34:I34)</f>
        <v>33.5</v>
      </c>
      <c r="K34" s="34">
        <f t="shared" ref="K34:K50" si="3">E34*(10-E$52)+F34*(10-F$52)+G34*(10-G$52)+H34*(10-H$52)+I34*(20-I$52)</f>
        <v>118.69387755102041</v>
      </c>
    </row>
    <row r="35" spans="1:11" x14ac:dyDescent="0.25">
      <c r="A35" s="33" t="s">
        <v>37</v>
      </c>
      <c r="B35" s="9" t="s">
        <v>57</v>
      </c>
      <c r="C35" s="9" t="s">
        <v>58</v>
      </c>
      <c r="D35" s="9" t="s">
        <v>59</v>
      </c>
      <c r="E35" s="10">
        <v>3.5</v>
      </c>
      <c r="F35" s="10">
        <v>3</v>
      </c>
      <c r="G35" s="10">
        <v>2</v>
      </c>
      <c r="H35" s="10">
        <v>7.5</v>
      </c>
      <c r="I35" s="10">
        <v>17</v>
      </c>
      <c r="J35" s="10">
        <f t="shared" si="2"/>
        <v>33</v>
      </c>
      <c r="K35" s="34">
        <f t="shared" si="3"/>
        <v>137.24408163265304</v>
      </c>
    </row>
    <row r="36" spans="1:11" x14ac:dyDescent="0.25">
      <c r="A36" s="33" t="s">
        <v>38</v>
      </c>
      <c r="B36" s="9" t="s">
        <v>71</v>
      </c>
      <c r="C36" s="9" t="s">
        <v>72</v>
      </c>
      <c r="D36" s="9" t="s">
        <v>81</v>
      </c>
      <c r="E36" s="10">
        <v>4</v>
      </c>
      <c r="F36" s="10">
        <v>4</v>
      </c>
      <c r="G36" s="10">
        <v>2</v>
      </c>
      <c r="H36" s="10">
        <v>5</v>
      </c>
      <c r="I36" s="10">
        <v>18</v>
      </c>
      <c r="J36" s="10">
        <f t="shared" si="2"/>
        <v>33</v>
      </c>
      <c r="K36" s="34">
        <f t="shared" si="3"/>
        <v>135.79510204081632</v>
      </c>
    </row>
    <row r="37" spans="1:11" x14ac:dyDescent="0.25">
      <c r="A37" s="33" t="s">
        <v>39</v>
      </c>
      <c r="B37" s="9" t="s">
        <v>108</v>
      </c>
      <c r="C37" s="9" t="s">
        <v>109</v>
      </c>
      <c r="D37" s="9" t="s">
        <v>110</v>
      </c>
      <c r="E37" s="10">
        <v>7</v>
      </c>
      <c r="F37" s="10">
        <v>4</v>
      </c>
      <c r="G37" s="10">
        <v>2</v>
      </c>
      <c r="H37" s="10">
        <v>7.5</v>
      </c>
      <c r="I37" s="10">
        <v>12.5</v>
      </c>
      <c r="J37" s="10">
        <f t="shared" si="2"/>
        <v>33</v>
      </c>
      <c r="K37" s="34">
        <f t="shared" si="3"/>
        <v>130.41755102040815</v>
      </c>
    </row>
    <row r="38" spans="1:11" x14ac:dyDescent="0.25">
      <c r="A38" s="33" t="s">
        <v>40</v>
      </c>
      <c r="B38" s="9" t="s">
        <v>144</v>
      </c>
      <c r="C38" s="9" t="s">
        <v>70</v>
      </c>
      <c r="D38" s="9" t="s">
        <v>145</v>
      </c>
      <c r="E38" s="10">
        <v>7</v>
      </c>
      <c r="F38" s="10">
        <v>8.5</v>
      </c>
      <c r="G38" s="10">
        <v>5.52</v>
      </c>
      <c r="H38" s="10">
        <v>0.5</v>
      </c>
      <c r="I38" s="10">
        <v>10.5</v>
      </c>
      <c r="J38" s="10">
        <f t="shared" si="2"/>
        <v>32.019999999999996</v>
      </c>
      <c r="K38" s="34">
        <f t="shared" si="3"/>
        <v>131.94182857142857</v>
      </c>
    </row>
    <row r="39" spans="1:11" x14ac:dyDescent="0.25">
      <c r="A39" s="33" t="s">
        <v>41</v>
      </c>
      <c r="B39" s="9" t="s">
        <v>75</v>
      </c>
      <c r="C39" s="9" t="s">
        <v>76</v>
      </c>
      <c r="D39" s="9" t="s">
        <v>84</v>
      </c>
      <c r="E39" s="10">
        <v>5.5</v>
      </c>
      <c r="F39" s="10">
        <v>7</v>
      </c>
      <c r="G39" s="10">
        <v>2</v>
      </c>
      <c r="H39" s="10">
        <v>0</v>
      </c>
      <c r="I39" s="10">
        <v>17.5</v>
      </c>
      <c r="J39" s="10">
        <f t="shared" si="2"/>
        <v>32</v>
      </c>
      <c r="K39" s="34">
        <f t="shared" si="3"/>
        <v>125.76448979591837</v>
      </c>
    </row>
    <row r="40" spans="1:11" x14ac:dyDescent="0.25">
      <c r="A40" s="33" t="s">
        <v>42</v>
      </c>
      <c r="B40" s="9" t="s">
        <v>149</v>
      </c>
      <c r="C40" s="9" t="s">
        <v>150</v>
      </c>
      <c r="D40" s="9" t="s">
        <v>143</v>
      </c>
      <c r="E40" s="10">
        <v>3.5</v>
      </c>
      <c r="F40" s="10">
        <v>7.5</v>
      </c>
      <c r="G40" s="10">
        <v>0</v>
      </c>
      <c r="H40" s="10">
        <v>5</v>
      </c>
      <c r="I40" s="10">
        <v>16</v>
      </c>
      <c r="J40" s="10">
        <f t="shared" si="2"/>
        <v>32</v>
      </c>
      <c r="K40" s="34">
        <f t="shared" si="3"/>
        <v>118.41836734693877</v>
      </c>
    </row>
    <row r="41" spans="1:11" x14ac:dyDescent="0.25">
      <c r="A41" s="33" t="s">
        <v>43</v>
      </c>
      <c r="B41" s="9" t="s">
        <v>99</v>
      </c>
      <c r="C41" s="9" t="s">
        <v>102</v>
      </c>
      <c r="D41" s="9" t="s">
        <v>105</v>
      </c>
      <c r="E41" s="10">
        <v>8.5</v>
      </c>
      <c r="F41" s="10">
        <v>5</v>
      </c>
      <c r="G41" s="10">
        <v>2</v>
      </c>
      <c r="H41" s="10">
        <v>2.5</v>
      </c>
      <c r="I41" s="10">
        <v>13.5</v>
      </c>
      <c r="J41" s="10">
        <f t="shared" si="2"/>
        <v>31.5</v>
      </c>
      <c r="K41" s="34">
        <f t="shared" si="3"/>
        <v>122.26448979591837</v>
      </c>
    </row>
    <row r="42" spans="1:11" x14ac:dyDescent="0.25">
      <c r="A42" s="33" t="s">
        <v>44</v>
      </c>
      <c r="B42" s="9" t="s">
        <v>95</v>
      </c>
      <c r="C42" s="9" t="s">
        <v>96</v>
      </c>
      <c r="D42" s="9" t="s">
        <v>87</v>
      </c>
      <c r="E42" s="10">
        <v>2</v>
      </c>
      <c r="F42" s="10">
        <v>7</v>
      </c>
      <c r="G42" s="10">
        <v>0</v>
      </c>
      <c r="H42" s="10">
        <v>7.5</v>
      </c>
      <c r="I42" s="10">
        <v>13</v>
      </c>
      <c r="J42" s="10">
        <f t="shared" si="2"/>
        <v>29.5</v>
      </c>
      <c r="K42" s="34">
        <f t="shared" si="3"/>
        <v>109.19387755102039</v>
      </c>
    </row>
    <row r="43" spans="1:11" x14ac:dyDescent="0.25">
      <c r="A43" s="33" t="s">
        <v>45</v>
      </c>
      <c r="B43" s="9" t="s">
        <v>98</v>
      </c>
      <c r="C43" s="9" t="s">
        <v>93</v>
      </c>
      <c r="D43" s="9" t="s">
        <v>104</v>
      </c>
      <c r="E43" s="10">
        <v>0</v>
      </c>
      <c r="F43" s="10">
        <v>9</v>
      </c>
      <c r="G43" s="10">
        <v>0</v>
      </c>
      <c r="H43" s="10">
        <v>4.5</v>
      </c>
      <c r="I43" s="10">
        <v>15.5</v>
      </c>
      <c r="J43" s="10">
        <f t="shared" si="2"/>
        <v>29</v>
      </c>
      <c r="K43" s="34">
        <f t="shared" si="3"/>
        <v>107.17346938775511</v>
      </c>
    </row>
    <row r="44" spans="1:11" ht="15.75" thickBot="1" x14ac:dyDescent="0.3">
      <c r="A44" s="35" t="s">
        <v>46</v>
      </c>
      <c r="B44" s="36" t="s">
        <v>77</v>
      </c>
      <c r="C44" s="36" t="s">
        <v>78</v>
      </c>
      <c r="D44" s="36" t="s">
        <v>83</v>
      </c>
      <c r="E44" s="37">
        <v>8.5</v>
      </c>
      <c r="F44" s="37">
        <v>6.5</v>
      </c>
      <c r="G44" s="37">
        <v>0</v>
      </c>
      <c r="H44" s="37">
        <v>3.5</v>
      </c>
      <c r="I44" s="37">
        <v>10.5</v>
      </c>
      <c r="J44" s="37">
        <f t="shared" si="2"/>
        <v>29</v>
      </c>
      <c r="K44" s="38">
        <f t="shared" si="3"/>
        <v>101.16326530612244</v>
      </c>
    </row>
    <row r="45" spans="1:11" x14ac:dyDescent="0.25">
      <c r="A45" s="39" t="s">
        <v>47</v>
      </c>
      <c r="B45" s="40" t="s">
        <v>140</v>
      </c>
      <c r="C45" s="40" t="s">
        <v>102</v>
      </c>
      <c r="D45" s="40" t="s">
        <v>141</v>
      </c>
      <c r="E45" s="41">
        <v>4.5</v>
      </c>
      <c r="F45" s="41">
        <v>4.5</v>
      </c>
      <c r="G45" s="41">
        <v>0</v>
      </c>
      <c r="H45" s="41">
        <v>6.5</v>
      </c>
      <c r="I45" s="41">
        <v>12</v>
      </c>
      <c r="J45" s="41">
        <f t="shared" si="2"/>
        <v>27.5</v>
      </c>
      <c r="K45" s="42">
        <f t="shared" si="3"/>
        <v>102.57142857142857</v>
      </c>
    </row>
    <row r="46" spans="1:11" x14ac:dyDescent="0.25">
      <c r="A46" s="43" t="s">
        <v>48</v>
      </c>
      <c r="B46" s="12" t="s">
        <v>158</v>
      </c>
      <c r="C46" s="12" t="s">
        <v>66</v>
      </c>
      <c r="D46" s="12" t="s">
        <v>143</v>
      </c>
      <c r="E46" s="13">
        <v>2</v>
      </c>
      <c r="F46" s="13">
        <v>4</v>
      </c>
      <c r="G46" s="13">
        <v>0</v>
      </c>
      <c r="H46" s="13">
        <v>9.5</v>
      </c>
      <c r="I46" s="13">
        <v>11</v>
      </c>
      <c r="J46" s="13">
        <f t="shared" si="2"/>
        <v>26.5</v>
      </c>
      <c r="K46" s="44">
        <f t="shared" si="3"/>
        <v>101.07142857142856</v>
      </c>
    </row>
    <row r="47" spans="1:11" x14ac:dyDescent="0.25">
      <c r="A47" s="43" t="s">
        <v>49</v>
      </c>
      <c r="B47" s="12" t="s">
        <v>106</v>
      </c>
      <c r="C47" s="12" t="s">
        <v>101</v>
      </c>
      <c r="D47" s="12" t="s">
        <v>107</v>
      </c>
      <c r="E47" s="13">
        <v>1</v>
      </c>
      <c r="F47" s="13">
        <v>3.5</v>
      </c>
      <c r="G47" s="13">
        <v>2</v>
      </c>
      <c r="H47" s="13">
        <v>6.5</v>
      </c>
      <c r="I47" s="13">
        <v>12</v>
      </c>
      <c r="J47" s="13">
        <f t="shared" si="2"/>
        <v>25</v>
      </c>
      <c r="K47" s="44">
        <f t="shared" si="3"/>
        <v>104.8869387755102</v>
      </c>
    </row>
    <row r="48" spans="1:11" x14ac:dyDescent="0.25">
      <c r="A48" s="43" t="s">
        <v>50</v>
      </c>
      <c r="B48" s="12" t="s">
        <v>155</v>
      </c>
      <c r="C48" s="12" t="s">
        <v>70</v>
      </c>
      <c r="D48" s="12" t="s">
        <v>143</v>
      </c>
      <c r="E48" s="13">
        <v>3.5</v>
      </c>
      <c r="F48" s="13">
        <v>7.5</v>
      </c>
      <c r="G48" s="13">
        <v>0</v>
      </c>
      <c r="H48" s="13">
        <v>5</v>
      </c>
      <c r="I48" s="13">
        <v>8.5</v>
      </c>
      <c r="J48" s="13">
        <f t="shared" si="2"/>
        <v>24.5</v>
      </c>
      <c r="K48" s="44">
        <f t="shared" si="3"/>
        <v>85.357142857142847</v>
      </c>
    </row>
    <row r="49" spans="1:11" x14ac:dyDescent="0.25">
      <c r="A49" s="43" t="s">
        <v>51</v>
      </c>
      <c r="B49" s="12" t="s">
        <v>137</v>
      </c>
      <c r="C49" s="12" t="s">
        <v>138</v>
      </c>
      <c r="D49" s="12" t="s">
        <v>136</v>
      </c>
      <c r="E49" s="13">
        <v>1.5</v>
      </c>
      <c r="F49" s="13">
        <v>7.5</v>
      </c>
      <c r="G49" s="13">
        <v>0</v>
      </c>
      <c r="H49" s="13">
        <v>2.5</v>
      </c>
      <c r="I49" s="13">
        <v>11.5</v>
      </c>
      <c r="J49" s="13">
        <f t="shared" si="2"/>
        <v>23</v>
      </c>
      <c r="K49" s="44">
        <f t="shared" si="3"/>
        <v>82.755102040816325</v>
      </c>
    </row>
    <row r="50" spans="1:11" ht="15.75" thickBot="1" x14ac:dyDescent="0.3">
      <c r="A50" s="45" t="s">
        <v>52</v>
      </c>
      <c r="B50" s="46" t="s">
        <v>153</v>
      </c>
      <c r="C50" s="46" t="s">
        <v>154</v>
      </c>
      <c r="D50" s="46" t="s">
        <v>145</v>
      </c>
      <c r="E50" s="47">
        <v>5</v>
      </c>
      <c r="F50" s="47">
        <v>2</v>
      </c>
      <c r="G50" s="47">
        <v>2</v>
      </c>
      <c r="H50" s="47">
        <v>0.5</v>
      </c>
      <c r="I50" s="47">
        <v>9.5</v>
      </c>
      <c r="J50" s="47">
        <f t="shared" si="2"/>
        <v>19</v>
      </c>
      <c r="K50" s="48">
        <f t="shared" si="3"/>
        <v>79.09102040816326</v>
      </c>
    </row>
    <row r="51" spans="1:11" x14ac:dyDescent="0.25">
      <c r="A51" s="27"/>
      <c r="B51" s="27"/>
      <c r="C51" s="27"/>
      <c r="D51" s="27"/>
      <c r="E51" s="28"/>
      <c r="F51" s="28"/>
      <c r="G51" s="28"/>
      <c r="H51" s="28"/>
      <c r="I51" s="28"/>
      <c r="J51" s="28"/>
      <c r="K51" s="27"/>
    </row>
    <row r="52" spans="1:11" s="1" customFormat="1" x14ac:dyDescent="0.25">
      <c r="A52" s="4" t="s">
        <v>173</v>
      </c>
      <c r="B52" s="4"/>
      <c r="C52" s="4"/>
      <c r="D52" s="4"/>
      <c r="E52" s="5">
        <f t="shared" ref="E52:J52" si="4">AVERAGE(E2:E50)</f>
        <v>6.9591836734693882</v>
      </c>
      <c r="F52" s="5">
        <f t="shared" si="4"/>
        <v>7.6326530612244898</v>
      </c>
      <c r="G52" s="5">
        <f t="shared" si="4"/>
        <v>2.3371428571428572</v>
      </c>
      <c r="H52" s="5">
        <f t="shared" si="4"/>
        <v>6.1020408163265305</v>
      </c>
      <c r="I52" s="5">
        <f t="shared" si="4"/>
        <v>15.591836734693878</v>
      </c>
      <c r="J52" s="5">
        <f t="shared" si="4"/>
        <v>38.622857142857143</v>
      </c>
      <c r="K52" s="4"/>
    </row>
    <row r="53" spans="1:11" x14ac:dyDescent="0.25">
      <c r="A53" s="12"/>
      <c r="B53" s="12"/>
      <c r="C53" s="12"/>
      <c r="D53" s="12"/>
      <c r="E53" s="13"/>
      <c r="F53" s="13"/>
      <c r="G53" s="13"/>
      <c r="H53" s="13"/>
      <c r="I53" s="13"/>
      <c r="J53" s="13"/>
      <c r="K53" s="12"/>
    </row>
    <row r="54" spans="1:11" x14ac:dyDescent="0.25">
      <c r="A54" s="12"/>
      <c r="B54" s="12"/>
      <c r="C54" s="12"/>
      <c r="D54" s="12"/>
      <c r="E54" s="13"/>
      <c r="F54" s="13"/>
      <c r="G54" s="13"/>
      <c r="H54" s="13"/>
      <c r="I54" s="13"/>
      <c r="J54" s="13"/>
      <c r="K54" s="12"/>
    </row>
    <row r="55" spans="1:11" x14ac:dyDescent="0.25">
      <c r="A55" s="12"/>
      <c r="B55" s="12"/>
      <c r="C55" s="12"/>
      <c r="D55" s="12"/>
      <c r="E55" s="13"/>
      <c r="F55" s="13"/>
      <c r="G55" s="13"/>
      <c r="H55" s="13"/>
      <c r="I55" s="13"/>
      <c r="J55" s="13"/>
      <c r="K55" s="12"/>
    </row>
  </sheetData>
  <pageMargins left="0.7" right="0.7" top="0.78740157499999996" bottom="0.78740157499999996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Kříž Jan</dc:creator>
  <cp:lastModifiedBy>vicha</cp:lastModifiedBy>
  <dcterms:created xsi:type="dcterms:W3CDTF">2017-01-20T10:26:53Z</dcterms:created>
  <dcterms:modified xsi:type="dcterms:W3CDTF">2017-02-14T09:23:55Z</dcterms:modified>
</cp:coreProperties>
</file>