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vicha\Downloads\"/>
    </mc:Choice>
  </mc:AlternateContent>
  <bookViews>
    <workbookView xWindow="0" yWindow="0" windowWidth="19200" windowHeight="1146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M36" i="1"/>
  <c r="K36" i="1"/>
  <c r="L36" i="1" s="1"/>
  <c r="M35" i="1"/>
  <c r="K35" i="1"/>
  <c r="L35" i="1" s="1"/>
  <c r="M34" i="1"/>
  <c r="K34" i="1"/>
  <c r="L34" i="1" s="1"/>
  <c r="M33" i="1"/>
  <c r="L33" i="1"/>
  <c r="K33" i="1"/>
  <c r="M32" i="1"/>
  <c r="K32" i="1"/>
  <c r="L32" i="1" s="1"/>
  <c r="M31" i="1"/>
  <c r="K31" i="1"/>
  <c r="L31" i="1" s="1"/>
  <c r="M30" i="1"/>
  <c r="L30" i="1"/>
  <c r="K30" i="1"/>
  <c r="M29" i="1"/>
  <c r="L29" i="1"/>
  <c r="K29" i="1"/>
  <c r="M28" i="1"/>
  <c r="K28" i="1"/>
  <c r="L28" i="1" s="1"/>
  <c r="M27" i="1"/>
  <c r="K27" i="1"/>
  <c r="L27" i="1" s="1"/>
  <c r="M26" i="1"/>
  <c r="L26" i="1"/>
  <c r="K26" i="1"/>
  <c r="M25" i="1"/>
  <c r="L25" i="1"/>
  <c r="K25" i="1"/>
  <c r="M24" i="1"/>
  <c r="K24" i="1"/>
  <c r="L24" i="1" s="1"/>
  <c r="M23" i="1"/>
  <c r="K23" i="1"/>
  <c r="L23" i="1" s="1"/>
  <c r="M22" i="1"/>
  <c r="L22" i="1"/>
  <c r="K22" i="1"/>
  <c r="M21" i="1"/>
  <c r="L21" i="1"/>
  <c r="K21" i="1"/>
  <c r="M20" i="1"/>
  <c r="K20" i="1"/>
  <c r="L20" i="1" s="1"/>
  <c r="M19" i="1"/>
  <c r="K19" i="1"/>
  <c r="L19" i="1" s="1"/>
  <c r="M18" i="1"/>
  <c r="L18" i="1"/>
  <c r="K18" i="1"/>
  <c r="M17" i="1"/>
  <c r="L17" i="1"/>
  <c r="K17" i="1"/>
  <c r="M16" i="1"/>
  <c r="K16" i="1"/>
  <c r="L16" i="1" s="1"/>
  <c r="M15" i="1"/>
  <c r="K15" i="1"/>
  <c r="L15" i="1" s="1"/>
  <c r="M14" i="1"/>
  <c r="L14" i="1"/>
  <c r="K14" i="1"/>
  <c r="M13" i="1"/>
  <c r="L13" i="1"/>
  <c r="K13" i="1"/>
  <c r="M12" i="1"/>
  <c r="K12" i="1"/>
  <c r="L12" i="1" s="1"/>
  <c r="M11" i="1"/>
  <c r="K11" i="1"/>
  <c r="L11" i="1" s="1"/>
  <c r="M10" i="1"/>
  <c r="L10" i="1"/>
  <c r="K10" i="1"/>
  <c r="M9" i="1"/>
  <c r="L9" i="1"/>
  <c r="K9" i="1"/>
  <c r="M8" i="1"/>
  <c r="K8" i="1"/>
  <c r="L8" i="1" s="1"/>
  <c r="M7" i="1"/>
  <c r="K7" i="1"/>
  <c r="L7" i="1" s="1"/>
  <c r="M6" i="1"/>
  <c r="L6" i="1"/>
  <c r="K6" i="1"/>
  <c r="M5" i="1"/>
  <c r="L5" i="1"/>
  <c r="K5" i="1"/>
  <c r="M4" i="1"/>
  <c r="K4" i="1"/>
  <c r="L4" i="1" s="1"/>
  <c r="M3" i="1"/>
  <c r="K3" i="1"/>
  <c r="M2" i="1"/>
  <c r="K2" i="1"/>
  <c r="K37" i="1" s="1"/>
  <c r="L3" i="1" l="1"/>
  <c r="L2" i="1"/>
</calcChain>
</file>

<file path=xl/sharedStrings.xml><?xml version="1.0" encoding="utf-8"?>
<sst xmlns="http://schemas.openxmlformats.org/spreadsheetml/2006/main" count="118" uniqueCount="96">
  <si>
    <t>Jméno</t>
  </si>
  <si>
    <t>Příjmení</t>
  </si>
  <si>
    <t>Škola</t>
  </si>
  <si>
    <t>soutěžní číslo</t>
  </si>
  <si>
    <t>úloha 1</t>
  </si>
  <si>
    <t>úloha 2</t>
  </si>
  <si>
    <t>úloha 3</t>
  </si>
  <si>
    <t>úloha 4</t>
  </si>
  <si>
    <t>ex. úloha</t>
  </si>
  <si>
    <t>celkem</t>
  </si>
  <si>
    <t>procenta</t>
  </si>
  <si>
    <t>M.B.</t>
  </si>
  <si>
    <t>Jiří</t>
  </si>
  <si>
    <t>Kohl</t>
  </si>
  <si>
    <t>Biskupské G Brno a MŠ</t>
  </si>
  <si>
    <t>v</t>
  </si>
  <si>
    <t>Aleš</t>
  </si>
  <si>
    <t>Opl</t>
  </si>
  <si>
    <t>G a Hud. škola hlavního města Prahy, ZUŠ Praha 3</t>
  </si>
  <si>
    <t>Hynek</t>
  </si>
  <si>
    <t>Jakeš</t>
  </si>
  <si>
    <t>Slovanské G Olomouc</t>
  </si>
  <si>
    <t>Josef</t>
  </si>
  <si>
    <t>Vácha</t>
  </si>
  <si>
    <t>G Jana Keplera, Praha 6, Parléřova</t>
  </si>
  <si>
    <t>Ondřej</t>
  </si>
  <si>
    <t>Škrna</t>
  </si>
  <si>
    <t>G Praha 4, Budějovická</t>
  </si>
  <si>
    <t>Tomáš</t>
  </si>
  <si>
    <t>Čajan</t>
  </si>
  <si>
    <t>G Františka Palackého, Valašské Meziříčí</t>
  </si>
  <si>
    <t>Jamelský</t>
  </si>
  <si>
    <t>G Cheb</t>
  </si>
  <si>
    <t>Matěj</t>
  </si>
  <si>
    <t>Gajdoš</t>
  </si>
  <si>
    <t>G Ústí nad Labem</t>
  </si>
  <si>
    <t>Václav</t>
  </si>
  <si>
    <t>Maštera</t>
  </si>
  <si>
    <t>G Pierra de Coubertina, Tábor</t>
  </si>
  <si>
    <t>Michaela</t>
  </si>
  <si>
    <t>Šídová</t>
  </si>
  <si>
    <t>G Praha 9, Litoměřická</t>
  </si>
  <si>
    <t>Filip Oliver</t>
  </si>
  <si>
    <t>Klimoszek</t>
  </si>
  <si>
    <t>Pavel</t>
  </si>
  <si>
    <t>Provazník</t>
  </si>
  <si>
    <t>G Pardubice, Dašická</t>
  </si>
  <si>
    <t>Vojtěch</t>
  </si>
  <si>
    <t>Váňa</t>
  </si>
  <si>
    <t>Kryštof</t>
  </si>
  <si>
    <t>Matějka</t>
  </si>
  <si>
    <t>G Christiana Dopplera, Praha 5</t>
  </si>
  <si>
    <t>Patsch</t>
  </si>
  <si>
    <t>Jakub</t>
  </si>
  <si>
    <t>Hadač</t>
  </si>
  <si>
    <t>G Václava Hlavatého, Louny</t>
  </si>
  <si>
    <t>Ferenčík</t>
  </si>
  <si>
    <t>Lukáš</t>
  </si>
  <si>
    <t>Javora</t>
  </si>
  <si>
    <t>G Zlín</t>
  </si>
  <si>
    <t xml:space="preserve">Vojtěch </t>
  </si>
  <si>
    <t>Stránský</t>
  </si>
  <si>
    <t>G Brno, třída Kapitána Jaroše</t>
  </si>
  <si>
    <t>Dolejš</t>
  </si>
  <si>
    <t>G Benešov</t>
  </si>
  <si>
    <t>Šimon</t>
  </si>
  <si>
    <t>Genčur</t>
  </si>
  <si>
    <t>Martin</t>
  </si>
  <si>
    <t>Černík</t>
  </si>
  <si>
    <t>Harvalík</t>
  </si>
  <si>
    <t>G Plzeň, Mikulášské nám.</t>
  </si>
  <si>
    <t>Maťa</t>
  </si>
  <si>
    <t>G Jakuba Škody, Přerov</t>
  </si>
  <si>
    <t>Tadeáš</t>
  </si>
  <si>
    <t>Tkadlec</t>
  </si>
  <si>
    <t>G Praha 9, Špitálská</t>
  </si>
  <si>
    <t>Vít</t>
  </si>
  <si>
    <t>Brázda</t>
  </si>
  <si>
    <t>Červený</t>
  </si>
  <si>
    <t>G České Budějovice, Jírovcova</t>
  </si>
  <si>
    <t>Petr</t>
  </si>
  <si>
    <t>Piňos</t>
  </si>
  <si>
    <t>Heicl</t>
  </si>
  <si>
    <t>G Stříbro</t>
  </si>
  <si>
    <t>Stanislav</t>
  </si>
  <si>
    <t>Sadílek</t>
  </si>
  <si>
    <t>Nela</t>
  </si>
  <si>
    <t>Sendlerová</t>
  </si>
  <si>
    <t>G Brno-Řečkovice</t>
  </si>
  <si>
    <t>Jan</t>
  </si>
  <si>
    <t>Pijáček</t>
  </si>
  <si>
    <t>Fidler</t>
  </si>
  <si>
    <t>Jiráskovo G Náchod</t>
  </si>
  <si>
    <t>Pavlík</t>
  </si>
  <si>
    <t>G Havlíčkův Brod</t>
  </si>
  <si>
    <t>Pekár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</si>
</sst>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ont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0" fillId="0" borderId="0" xfId="0" applyFont="1" applyAlignment="1"/>
    <xf numFmtId="0" fontId="0" fillId="0" borderId="5" xfId="0" applyFont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0" fillId="0" borderId="7" xfId="0" applyBorder="1" applyAlignment="1">
      <alignment wrapText="1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/>
    <xf numFmtId="0" fontId="0" fillId="2" borderId="7" xfId="0" applyFont="1" applyFill="1" applyBorder="1" applyAlignment="1"/>
    <xf numFmtId="0" fontId="0" fillId="3" borderId="7" xfId="0" applyFont="1" applyFill="1" applyBorder="1" applyAlignment="1"/>
    <xf numFmtId="10" fontId="0" fillId="0" borderId="7" xfId="1" applyNumberFormat="1" applyFont="1" applyBorder="1" applyAlignment="1"/>
    <xf numFmtId="2" fontId="0" fillId="0" borderId="8" xfId="0" applyNumberFormat="1" applyFont="1" applyBorder="1" applyAlignment="1"/>
    <xf numFmtId="16" fontId="0" fillId="0" borderId="0" xfId="0" applyNumberFormat="1" applyFont="1" applyAlignment="1"/>
    <xf numFmtId="0" fontId="0" fillId="0" borderId="9" xfId="0" applyFont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0" fillId="0" borderId="11" xfId="0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/>
    <xf numFmtId="0" fontId="0" fillId="3" borderId="11" xfId="0" applyFont="1" applyFill="1" applyBorder="1" applyAlignment="1"/>
    <xf numFmtId="10" fontId="0" fillId="0" borderId="11" xfId="1" applyNumberFormat="1" applyFont="1" applyBorder="1" applyAlignment="1"/>
    <xf numFmtId="2" fontId="0" fillId="0" borderId="12" xfId="0" applyNumberFormat="1" applyFont="1" applyBorder="1" applyAlignment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0" fillId="0" borderId="13" xfId="0" applyFont="1" applyBorder="1" applyAlignment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0" fillId="0" borderId="15" xfId="0" applyBorder="1" applyAlignment="1">
      <alignment wrapText="1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/>
    <xf numFmtId="0" fontId="0" fillId="0" borderId="15" xfId="0" applyFont="1" applyFill="1" applyBorder="1" applyAlignment="1"/>
    <xf numFmtId="10" fontId="0" fillId="0" borderId="15" xfId="1" applyNumberFormat="1" applyFont="1" applyBorder="1" applyAlignment="1"/>
    <xf numFmtId="2" fontId="0" fillId="0" borderId="16" xfId="0" applyNumberFormat="1" applyFont="1" applyBorder="1" applyAlignment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O3" sqref="O3"/>
    </sheetView>
  </sheetViews>
  <sheetFormatPr defaultColWidth="8.85546875" defaultRowHeight="15" x14ac:dyDescent="0.25"/>
  <cols>
    <col min="1" max="1" width="8.85546875" style="9"/>
    <col min="2" max="2" width="16.7109375" style="45" customWidth="1"/>
    <col min="3" max="3" width="16.140625" style="45" customWidth="1"/>
    <col min="4" max="4" width="28.7109375" style="46" customWidth="1"/>
    <col min="5" max="5" width="13" style="47" customWidth="1"/>
    <col min="6" max="9" width="8.85546875" style="9"/>
    <col min="10" max="10" width="9.42578125" style="9" customWidth="1"/>
    <col min="11" max="12" width="8.85546875" style="9"/>
    <col min="13" max="13" width="9.5703125" style="9" bestFit="1" customWidth="1"/>
    <col min="14" max="16384" width="8.85546875" style="9"/>
  </cols>
  <sheetData>
    <row r="1" spans="1:18" ht="15.75" thickBot="1" x14ac:dyDescent="0.3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7" t="s">
        <v>10</v>
      </c>
      <c r="M1" s="8" t="s">
        <v>11</v>
      </c>
    </row>
    <row r="2" spans="1:18" x14ac:dyDescent="0.25">
      <c r="A2" s="10">
        <v>1</v>
      </c>
      <c r="B2" s="11" t="s">
        <v>12</v>
      </c>
      <c r="C2" s="12" t="s">
        <v>13</v>
      </c>
      <c r="D2" s="13" t="s">
        <v>14</v>
      </c>
      <c r="E2" s="14">
        <v>13</v>
      </c>
      <c r="F2" s="15">
        <v>6</v>
      </c>
      <c r="G2" s="15">
        <v>8.5</v>
      </c>
      <c r="H2" s="16">
        <v>10</v>
      </c>
      <c r="I2" s="15">
        <v>9</v>
      </c>
      <c r="J2" s="17">
        <v>20</v>
      </c>
      <c r="K2" s="15">
        <f t="shared" ref="K2:K36" si="0">SUM(F2:J2)</f>
        <v>53.5</v>
      </c>
      <c r="L2" s="18">
        <f t="shared" ref="L2:L36" si="1">K2/60</f>
        <v>0.89166666666666672</v>
      </c>
      <c r="M2" s="19">
        <f t="shared" ref="M2:M36" si="2">H2*(10-$H$34)+I2*(10-$I$34)+J2*(20-$J$34)+G2*(10-$G$34)+F2*(10-$F$34)</f>
        <v>654.75</v>
      </c>
      <c r="Q2" s="20"/>
      <c r="R2" s="9" t="s">
        <v>15</v>
      </c>
    </row>
    <row r="3" spans="1:18" ht="33.75" customHeight="1" x14ac:dyDescent="0.25">
      <c r="A3" s="21">
        <v>2</v>
      </c>
      <c r="B3" s="22" t="s">
        <v>16</v>
      </c>
      <c r="C3" s="23" t="s">
        <v>17</v>
      </c>
      <c r="D3" s="24" t="s">
        <v>18</v>
      </c>
      <c r="E3" s="25">
        <v>3</v>
      </c>
      <c r="F3" s="26">
        <v>9</v>
      </c>
      <c r="G3" s="27">
        <v>9</v>
      </c>
      <c r="H3" s="26">
        <v>10</v>
      </c>
      <c r="I3" s="26">
        <v>7</v>
      </c>
      <c r="J3" s="26">
        <v>18</v>
      </c>
      <c r="K3" s="26">
        <f t="shared" si="0"/>
        <v>53</v>
      </c>
      <c r="L3" s="28">
        <f t="shared" si="1"/>
        <v>0.8833333333333333</v>
      </c>
      <c r="M3" s="29">
        <f t="shared" si="2"/>
        <v>633.5</v>
      </c>
    </row>
    <row r="4" spans="1:18" x14ac:dyDescent="0.25">
      <c r="A4" s="21">
        <v>3</v>
      </c>
      <c r="B4" s="22" t="s">
        <v>19</v>
      </c>
      <c r="C4" s="23" t="s">
        <v>20</v>
      </c>
      <c r="D4" s="24" t="s">
        <v>21</v>
      </c>
      <c r="E4" s="25">
        <v>7</v>
      </c>
      <c r="F4" s="26">
        <v>5</v>
      </c>
      <c r="G4" s="26">
        <v>8</v>
      </c>
      <c r="H4" s="26">
        <v>8</v>
      </c>
      <c r="I4" s="26">
        <v>9</v>
      </c>
      <c r="J4" s="26">
        <v>18</v>
      </c>
      <c r="K4" s="26">
        <f t="shared" si="0"/>
        <v>48</v>
      </c>
      <c r="L4" s="28">
        <f t="shared" si="1"/>
        <v>0.8</v>
      </c>
      <c r="M4" s="29">
        <f t="shared" si="2"/>
        <v>588</v>
      </c>
    </row>
    <row r="5" spans="1:18" ht="30" x14ac:dyDescent="0.25">
      <c r="A5" s="21">
        <v>4</v>
      </c>
      <c r="B5" s="22" t="s">
        <v>22</v>
      </c>
      <c r="C5" s="23" t="s">
        <v>23</v>
      </c>
      <c r="D5" s="24" t="s">
        <v>24</v>
      </c>
      <c r="E5" s="25">
        <v>16</v>
      </c>
      <c r="F5" s="26">
        <v>9</v>
      </c>
      <c r="G5" s="26">
        <v>4</v>
      </c>
      <c r="H5" s="26">
        <v>10</v>
      </c>
      <c r="I5" s="26">
        <v>4</v>
      </c>
      <c r="J5" s="26">
        <v>19</v>
      </c>
      <c r="K5" s="26">
        <f t="shared" si="0"/>
        <v>46</v>
      </c>
      <c r="L5" s="28">
        <f t="shared" si="1"/>
        <v>0.76666666666666672</v>
      </c>
      <c r="M5" s="29">
        <f t="shared" si="2"/>
        <v>572.5</v>
      </c>
    </row>
    <row r="6" spans="1:18" x14ac:dyDescent="0.25">
      <c r="A6" s="21">
        <v>5</v>
      </c>
      <c r="B6" s="22" t="s">
        <v>25</v>
      </c>
      <c r="C6" s="23" t="s">
        <v>26</v>
      </c>
      <c r="D6" s="24" t="s">
        <v>27</v>
      </c>
      <c r="E6" s="25">
        <v>32</v>
      </c>
      <c r="F6" s="26">
        <v>0</v>
      </c>
      <c r="G6" s="26">
        <v>7.5</v>
      </c>
      <c r="H6" s="26">
        <v>10</v>
      </c>
      <c r="I6" s="26">
        <v>5.5</v>
      </c>
      <c r="J6" s="26">
        <v>19</v>
      </c>
      <c r="K6" s="26">
        <f t="shared" si="0"/>
        <v>42</v>
      </c>
      <c r="L6" s="28">
        <f t="shared" si="1"/>
        <v>0.7</v>
      </c>
      <c r="M6" s="29">
        <f t="shared" si="2"/>
        <v>539.75</v>
      </c>
    </row>
    <row r="7" spans="1:18" ht="30" x14ac:dyDescent="0.25">
      <c r="A7" s="21">
        <v>6</v>
      </c>
      <c r="B7" s="22" t="s">
        <v>28</v>
      </c>
      <c r="C7" s="23" t="s">
        <v>29</v>
      </c>
      <c r="D7" s="24" t="s">
        <v>30</v>
      </c>
      <c r="E7" s="25">
        <v>10</v>
      </c>
      <c r="F7" s="26">
        <v>4.5</v>
      </c>
      <c r="G7" s="26">
        <v>8.5</v>
      </c>
      <c r="H7" s="26">
        <v>0</v>
      </c>
      <c r="I7" s="26">
        <v>8</v>
      </c>
      <c r="J7" s="26">
        <v>19.5</v>
      </c>
      <c r="K7" s="26">
        <f t="shared" si="0"/>
        <v>40.5</v>
      </c>
      <c r="L7" s="28">
        <f t="shared" si="1"/>
        <v>0.67500000000000004</v>
      </c>
      <c r="M7" s="29">
        <f t="shared" si="2"/>
        <v>523</v>
      </c>
    </row>
    <row r="8" spans="1:18" x14ac:dyDescent="0.25">
      <c r="A8" s="21">
        <v>7</v>
      </c>
      <c r="B8" s="30" t="s">
        <v>25</v>
      </c>
      <c r="C8" s="31" t="s">
        <v>31</v>
      </c>
      <c r="D8" s="24" t="s">
        <v>32</v>
      </c>
      <c r="E8" s="25">
        <v>28</v>
      </c>
      <c r="F8" s="26">
        <v>3.5</v>
      </c>
      <c r="G8" s="26">
        <v>7</v>
      </c>
      <c r="H8" s="26">
        <v>0</v>
      </c>
      <c r="I8" s="26">
        <v>10</v>
      </c>
      <c r="J8" s="26">
        <v>19</v>
      </c>
      <c r="K8" s="26">
        <f t="shared" si="0"/>
        <v>39.5</v>
      </c>
      <c r="L8" s="28">
        <f t="shared" si="1"/>
        <v>0.65833333333333333</v>
      </c>
      <c r="M8" s="29">
        <f t="shared" si="2"/>
        <v>511.5</v>
      </c>
    </row>
    <row r="9" spans="1:18" x14ac:dyDescent="0.25">
      <c r="A9" s="21">
        <v>8</v>
      </c>
      <c r="B9" s="22" t="s">
        <v>33</v>
      </c>
      <c r="C9" s="23" t="s">
        <v>34</v>
      </c>
      <c r="D9" s="24" t="s">
        <v>35</v>
      </c>
      <c r="E9" s="25">
        <v>6</v>
      </c>
      <c r="F9" s="26">
        <v>0</v>
      </c>
      <c r="G9" s="26">
        <v>7.5</v>
      </c>
      <c r="H9" s="26">
        <v>0</v>
      </c>
      <c r="I9" s="27">
        <v>10</v>
      </c>
      <c r="J9" s="26">
        <v>19</v>
      </c>
      <c r="K9" s="26">
        <f t="shared" si="0"/>
        <v>36.5</v>
      </c>
      <c r="L9" s="28">
        <f t="shared" si="1"/>
        <v>0.60833333333333328</v>
      </c>
      <c r="M9" s="29">
        <f t="shared" si="2"/>
        <v>484.75</v>
      </c>
    </row>
    <row r="10" spans="1:18" ht="30" x14ac:dyDescent="0.25">
      <c r="A10" s="21">
        <v>9</v>
      </c>
      <c r="B10" s="22" t="s">
        <v>36</v>
      </c>
      <c r="C10" s="23" t="s">
        <v>37</v>
      </c>
      <c r="D10" s="24" t="s">
        <v>38</v>
      </c>
      <c r="E10" s="25">
        <v>30</v>
      </c>
      <c r="F10" s="26">
        <v>1</v>
      </c>
      <c r="G10" s="26">
        <v>3.5</v>
      </c>
      <c r="H10" s="26">
        <v>8</v>
      </c>
      <c r="I10" s="26">
        <v>7</v>
      </c>
      <c r="J10" s="26">
        <v>15</v>
      </c>
      <c r="K10" s="26">
        <f t="shared" si="0"/>
        <v>34.5</v>
      </c>
      <c r="L10" s="28">
        <f t="shared" si="1"/>
        <v>0.57499999999999996</v>
      </c>
      <c r="M10" s="29">
        <f t="shared" si="2"/>
        <v>439.75</v>
      </c>
    </row>
    <row r="11" spans="1:18" x14ac:dyDescent="0.25">
      <c r="A11" s="21">
        <v>10</v>
      </c>
      <c r="B11" s="22" t="s">
        <v>39</v>
      </c>
      <c r="C11" s="23" t="s">
        <v>40</v>
      </c>
      <c r="D11" s="24" t="s">
        <v>41</v>
      </c>
      <c r="E11" s="25">
        <v>35</v>
      </c>
      <c r="F11" s="26">
        <v>0</v>
      </c>
      <c r="G11" s="26">
        <v>6</v>
      </c>
      <c r="H11" s="27">
        <v>10</v>
      </c>
      <c r="I11" s="26">
        <v>4</v>
      </c>
      <c r="J11" s="26">
        <v>14.5</v>
      </c>
      <c r="K11" s="26">
        <f t="shared" si="0"/>
        <v>34.5</v>
      </c>
      <c r="L11" s="28">
        <f t="shared" si="1"/>
        <v>0.57499999999999996</v>
      </c>
      <c r="M11" s="29">
        <f t="shared" si="2"/>
        <v>436.25</v>
      </c>
    </row>
    <row r="12" spans="1:18" ht="30" x14ac:dyDescent="0.25">
      <c r="A12" s="21">
        <v>11</v>
      </c>
      <c r="B12" s="22" t="s">
        <v>42</v>
      </c>
      <c r="C12" s="23" t="s">
        <v>43</v>
      </c>
      <c r="D12" s="24" t="s">
        <v>24</v>
      </c>
      <c r="E12" s="25">
        <v>23</v>
      </c>
      <c r="F12" s="26">
        <v>2.5</v>
      </c>
      <c r="G12" s="26">
        <v>3</v>
      </c>
      <c r="H12" s="26">
        <v>8.5</v>
      </c>
      <c r="I12" s="26">
        <v>3.5</v>
      </c>
      <c r="J12" s="26">
        <v>13</v>
      </c>
      <c r="K12" s="26">
        <f t="shared" si="0"/>
        <v>30.5</v>
      </c>
      <c r="L12" s="28">
        <f t="shared" si="1"/>
        <v>0.5083333333333333</v>
      </c>
      <c r="M12" s="29">
        <f t="shared" si="2"/>
        <v>385.5</v>
      </c>
    </row>
    <row r="13" spans="1:18" x14ac:dyDescent="0.25">
      <c r="A13" s="21">
        <v>12</v>
      </c>
      <c r="B13" s="22" t="s">
        <v>44</v>
      </c>
      <c r="C13" s="23" t="s">
        <v>45</v>
      </c>
      <c r="D13" s="24" t="s">
        <v>46</v>
      </c>
      <c r="E13" s="25">
        <v>25</v>
      </c>
      <c r="F13" s="26">
        <v>0</v>
      </c>
      <c r="G13" s="26">
        <v>6.5</v>
      </c>
      <c r="H13" s="26">
        <v>3</v>
      </c>
      <c r="I13" s="26">
        <v>0</v>
      </c>
      <c r="J13" s="26">
        <v>19</v>
      </c>
      <c r="K13" s="26">
        <f t="shared" si="0"/>
        <v>28.5</v>
      </c>
      <c r="L13" s="28">
        <f t="shared" si="1"/>
        <v>0.47499999999999998</v>
      </c>
      <c r="M13" s="29">
        <f t="shared" si="2"/>
        <v>405.25</v>
      </c>
    </row>
    <row r="14" spans="1:18" x14ac:dyDescent="0.25">
      <c r="A14" s="21">
        <v>13</v>
      </c>
      <c r="B14" s="22" t="s">
        <v>47</v>
      </c>
      <c r="C14" s="23" t="s">
        <v>48</v>
      </c>
      <c r="D14" s="24" t="s">
        <v>46</v>
      </c>
      <c r="E14" s="25">
        <v>1</v>
      </c>
      <c r="F14" s="26">
        <v>0</v>
      </c>
      <c r="G14" s="26">
        <v>1</v>
      </c>
      <c r="H14" s="26">
        <v>10</v>
      </c>
      <c r="I14" s="26">
        <v>0</v>
      </c>
      <c r="J14" s="26">
        <v>16</v>
      </c>
      <c r="K14" s="26">
        <f t="shared" si="0"/>
        <v>27</v>
      </c>
      <c r="L14" s="28">
        <f t="shared" si="1"/>
        <v>0.45</v>
      </c>
      <c r="M14" s="29">
        <f t="shared" si="2"/>
        <v>373.5</v>
      </c>
    </row>
    <row r="15" spans="1:18" ht="30" x14ac:dyDescent="0.25">
      <c r="A15" s="21">
        <v>15</v>
      </c>
      <c r="B15" s="22" t="s">
        <v>49</v>
      </c>
      <c r="C15" s="23" t="s">
        <v>50</v>
      </c>
      <c r="D15" s="24" t="s">
        <v>51</v>
      </c>
      <c r="E15" s="25">
        <v>17</v>
      </c>
      <c r="F15" s="26">
        <v>1</v>
      </c>
      <c r="G15" s="26">
        <v>6</v>
      </c>
      <c r="H15" s="26">
        <v>2</v>
      </c>
      <c r="I15" s="26">
        <v>0</v>
      </c>
      <c r="J15" s="26">
        <v>16.5</v>
      </c>
      <c r="K15" s="26">
        <f t="shared" si="0"/>
        <v>25.5</v>
      </c>
      <c r="L15" s="28">
        <f t="shared" si="1"/>
        <v>0.42499999999999999</v>
      </c>
      <c r="M15" s="29">
        <f t="shared" si="2"/>
        <v>358.25</v>
      </c>
    </row>
    <row r="16" spans="1:18" x14ac:dyDescent="0.25">
      <c r="A16" s="21">
        <v>14</v>
      </c>
      <c r="B16" s="22" t="s">
        <v>28</v>
      </c>
      <c r="C16" s="23" t="s">
        <v>52</v>
      </c>
      <c r="D16" s="24" t="s">
        <v>21</v>
      </c>
      <c r="E16" s="25">
        <v>24</v>
      </c>
      <c r="F16" s="27">
        <v>10</v>
      </c>
      <c r="G16" s="26">
        <v>3</v>
      </c>
      <c r="H16" s="26">
        <v>3</v>
      </c>
      <c r="I16" s="26">
        <v>2</v>
      </c>
      <c r="J16" s="26">
        <v>7.5</v>
      </c>
      <c r="K16" s="26">
        <f t="shared" si="0"/>
        <v>25.5</v>
      </c>
      <c r="L16" s="28">
        <f t="shared" si="1"/>
        <v>0.42499999999999999</v>
      </c>
      <c r="M16" s="29">
        <f t="shared" si="2"/>
        <v>292.25</v>
      </c>
    </row>
    <row r="17" spans="1:21" ht="30" x14ac:dyDescent="0.25">
      <c r="A17" s="21">
        <v>16</v>
      </c>
      <c r="B17" s="22" t="s">
        <v>53</v>
      </c>
      <c r="C17" s="23" t="s">
        <v>54</v>
      </c>
      <c r="D17" s="24" t="s">
        <v>55</v>
      </c>
      <c r="E17" s="25">
        <v>22</v>
      </c>
      <c r="F17" s="26">
        <v>4</v>
      </c>
      <c r="G17" s="26">
        <v>0</v>
      </c>
      <c r="H17" s="26">
        <v>9.5</v>
      </c>
      <c r="I17" s="26">
        <v>0</v>
      </c>
      <c r="J17" s="26">
        <v>11.5</v>
      </c>
      <c r="K17" s="26">
        <f t="shared" si="0"/>
        <v>25</v>
      </c>
      <c r="L17" s="28">
        <f t="shared" si="1"/>
        <v>0.41666666666666669</v>
      </c>
      <c r="M17" s="29">
        <f t="shared" si="2"/>
        <v>320.75</v>
      </c>
    </row>
    <row r="18" spans="1:21" x14ac:dyDescent="0.25">
      <c r="A18" s="21">
        <v>17</v>
      </c>
      <c r="B18" s="22" t="s">
        <v>53</v>
      </c>
      <c r="C18" s="23" t="s">
        <v>56</v>
      </c>
      <c r="D18" s="24" t="s">
        <v>46</v>
      </c>
      <c r="E18" s="25">
        <v>21</v>
      </c>
      <c r="F18" s="26">
        <v>1</v>
      </c>
      <c r="G18" s="26">
        <v>0</v>
      </c>
      <c r="H18" s="26">
        <v>9.5</v>
      </c>
      <c r="I18" s="26">
        <v>0</v>
      </c>
      <c r="J18" s="26">
        <v>12</v>
      </c>
      <c r="K18" s="26">
        <f t="shared" si="0"/>
        <v>22.5</v>
      </c>
      <c r="L18" s="28">
        <f t="shared" si="1"/>
        <v>0.375</v>
      </c>
      <c r="M18" s="29">
        <f t="shared" si="2"/>
        <v>302</v>
      </c>
    </row>
    <row r="19" spans="1:21" x14ac:dyDescent="0.25">
      <c r="A19" s="21">
        <v>19</v>
      </c>
      <c r="B19" s="22" t="s">
        <v>57</v>
      </c>
      <c r="C19" s="23" t="s">
        <v>58</v>
      </c>
      <c r="D19" s="24" t="s">
        <v>59</v>
      </c>
      <c r="E19" s="25">
        <v>5</v>
      </c>
      <c r="F19" s="26">
        <v>0</v>
      </c>
      <c r="G19" s="26">
        <v>1.5</v>
      </c>
      <c r="H19" s="26">
        <v>0</v>
      </c>
      <c r="I19" s="26">
        <v>3</v>
      </c>
      <c r="J19" s="26">
        <v>17</v>
      </c>
      <c r="K19" s="26">
        <f t="shared" si="0"/>
        <v>21.5</v>
      </c>
      <c r="L19" s="28">
        <f t="shared" si="1"/>
        <v>0.35833333333333334</v>
      </c>
      <c r="M19" s="29">
        <f t="shared" si="2"/>
        <v>324.75</v>
      </c>
    </row>
    <row r="20" spans="1:21" ht="30" x14ac:dyDescent="0.25">
      <c r="A20" s="21">
        <v>18</v>
      </c>
      <c r="B20" s="30" t="s">
        <v>60</v>
      </c>
      <c r="C20" s="31" t="s">
        <v>61</v>
      </c>
      <c r="D20" s="24" t="s">
        <v>62</v>
      </c>
      <c r="E20" s="25">
        <v>33</v>
      </c>
      <c r="F20" s="26">
        <v>0</v>
      </c>
      <c r="G20" s="26">
        <v>2</v>
      </c>
      <c r="H20" s="26">
        <v>8</v>
      </c>
      <c r="I20" s="26">
        <v>0</v>
      </c>
      <c r="J20" s="26">
        <v>11.5</v>
      </c>
      <c r="K20" s="26">
        <f t="shared" si="0"/>
        <v>21.5</v>
      </c>
      <c r="L20" s="28">
        <f t="shared" si="1"/>
        <v>0.35833333333333334</v>
      </c>
      <c r="M20" s="29">
        <f t="shared" si="2"/>
        <v>288.75</v>
      </c>
      <c r="U20"/>
    </row>
    <row r="21" spans="1:21" x14ac:dyDescent="0.25">
      <c r="A21" s="21">
        <v>20</v>
      </c>
      <c r="B21" s="30" t="s">
        <v>25</v>
      </c>
      <c r="C21" s="31" t="s">
        <v>63</v>
      </c>
      <c r="D21" s="24" t="s">
        <v>64</v>
      </c>
      <c r="E21" s="25">
        <v>11</v>
      </c>
      <c r="F21" s="26">
        <v>2</v>
      </c>
      <c r="G21" s="26">
        <v>2.5</v>
      </c>
      <c r="H21" s="26">
        <v>0</v>
      </c>
      <c r="I21" s="26">
        <v>8</v>
      </c>
      <c r="J21" s="26">
        <v>7.5</v>
      </c>
      <c r="K21" s="26">
        <f t="shared" si="0"/>
        <v>20</v>
      </c>
      <c r="L21" s="28">
        <f t="shared" si="1"/>
        <v>0.33333333333333331</v>
      </c>
      <c r="M21" s="29">
        <f t="shared" si="2"/>
        <v>245.5</v>
      </c>
    </row>
    <row r="22" spans="1:21" x14ac:dyDescent="0.25">
      <c r="A22" s="21">
        <v>21</v>
      </c>
      <c r="B22" s="22" t="s">
        <v>65</v>
      </c>
      <c r="C22" s="23" t="s">
        <v>66</v>
      </c>
      <c r="D22" s="24" t="s">
        <v>14</v>
      </c>
      <c r="E22" s="25">
        <v>27</v>
      </c>
      <c r="F22" s="26">
        <v>0</v>
      </c>
      <c r="G22" s="26">
        <v>0</v>
      </c>
      <c r="H22" s="26">
        <v>1</v>
      </c>
      <c r="I22" s="26">
        <v>4</v>
      </c>
      <c r="J22" s="26">
        <v>14</v>
      </c>
      <c r="K22" s="26">
        <f t="shared" si="0"/>
        <v>19</v>
      </c>
      <c r="L22" s="28">
        <f t="shared" si="1"/>
        <v>0.31666666666666665</v>
      </c>
      <c r="M22" s="29">
        <f t="shared" si="2"/>
        <v>281</v>
      </c>
    </row>
    <row r="23" spans="1:21" ht="30" x14ac:dyDescent="0.25">
      <c r="A23" s="21">
        <v>22</v>
      </c>
      <c r="B23" s="22" t="s">
        <v>67</v>
      </c>
      <c r="C23" s="23" t="s">
        <v>68</v>
      </c>
      <c r="D23" s="24" t="s">
        <v>51</v>
      </c>
      <c r="E23" s="25">
        <v>26</v>
      </c>
      <c r="F23" s="26">
        <v>3</v>
      </c>
      <c r="G23" s="26">
        <v>1.5</v>
      </c>
      <c r="H23" s="26">
        <v>0</v>
      </c>
      <c r="I23" s="26">
        <v>4</v>
      </c>
      <c r="J23" s="26">
        <v>9.5</v>
      </c>
      <c r="K23" s="26">
        <f t="shared" si="0"/>
        <v>18</v>
      </c>
      <c r="L23" s="28">
        <f t="shared" si="1"/>
        <v>0.3</v>
      </c>
      <c r="M23" s="29">
        <f t="shared" si="2"/>
        <v>238</v>
      </c>
    </row>
    <row r="24" spans="1:21" ht="30" x14ac:dyDescent="0.25">
      <c r="A24" s="21">
        <v>23</v>
      </c>
      <c r="B24" s="22" t="s">
        <v>12</v>
      </c>
      <c r="C24" s="23" t="s">
        <v>69</v>
      </c>
      <c r="D24" s="24" t="s">
        <v>70</v>
      </c>
      <c r="E24" s="25">
        <v>12</v>
      </c>
      <c r="F24" s="26">
        <v>1</v>
      </c>
      <c r="G24" s="26">
        <v>3</v>
      </c>
      <c r="H24" s="26">
        <v>0</v>
      </c>
      <c r="I24" s="26">
        <v>4.5</v>
      </c>
      <c r="J24" s="26">
        <v>8.5</v>
      </c>
      <c r="K24" s="26">
        <f t="shared" si="0"/>
        <v>17</v>
      </c>
      <c r="L24" s="28">
        <f t="shared" si="1"/>
        <v>0.28333333333333333</v>
      </c>
      <c r="M24" s="29">
        <f t="shared" si="2"/>
        <v>222.75</v>
      </c>
    </row>
    <row r="25" spans="1:21" x14ac:dyDescent="0.25">
      <c r="A25" s="21">
        <v>24</v>
      </c>
      <c r="B25" s="22" t="s">
        <v>53</v>
      </c>
      <c r="C25" s="23" t="s">
        <v>71</v>
      </c>
      <c r="D25" s="24" t="s">
        <v>72</v>
      </c>
      <c r="E25" s="25">
        <v>8</v>
      </c>
      <c r="F25" s="26">
        <v>0</v>
      </c>
      <c r="G25" s="26">
        <v>3</v>
      </c>
      <c r="H25" s="26">
        <v>0</v>
      </c>
      <c r="I25" s="26">
        <v>5.5</v>
      </c>
      <c r="J25" s="26">
        <v>8</v>
      </c>
      <c r="K25" s="26">
        <f t="shared" si="0"/>
        <v>16.5</v>
      </c>
      <c r="L25" s="28">
        <f t="shared" si="1"/>
        <v>0.27500000000000002</v>
      </c>
      <c r="M25" s="29">
        <f t="shared" si="2"/>
        <v>215.5</v>
      </c>
    </row>
    <row r="26" spans="1:21" x14ac:dyDescent="0.25">
      <c r="A26" s="21">
        <v>25</v>
      </c>
      <c r="B26" s="22" t="s">
        <v>73</v>
      </c>
      <c r="C26" s="23" t="s">
        <v>74</v>
      </c>
      <c r="D26" s="24" t="s">
        <v>75</v>
      </c>
      <c r="E26" s="25">
        <v>2</v>
      </c>
      <c r="F26" s="26">
        <v>1</v>
      </c>
      <c r="G26" s="26">
        <v>0.5</v>
      </c>
      <c r="H26" s="26">
        <v>0</v>
      </c>
      <c r="I26" s="26">
        <v>3.5</v>
      </c>
      <c r="J26" s="26">
        <v>10</v>
      </c>
      <c r="K26" s="26">
        <f t="shared" si="0"/>
        <v>15</v>
      </c>
      <c r="L26" s="28">
        <f t="shared" si="1"/>
        <v>0.25</v>
      </c>
      <c r="M26" s="29">
        <f t="shared" si="2"/>
        <v>213.75</v>
      </c>
    </row>
    <row r="27" spans="1:21" x14ac:dyDescent="0.25">
      <c r="A27" s="21">
        <v>26</v>
      </c>
      <c r="B27" s="30" t="s">
        <v>76</v>
      </c>
      <c r="C27" s="31" t="s">
        <v>77</v>
      </c>
      <c r="D27" s="24" t="s">
        <v>46</v>
      </c>
      <c r="E27" s="25">
        <v>20</v>
      </c>
      <c r="F27" s="26">
        <v>1</v>
      </c>
      <c r="G27" s="26">
        <v>2.5</v>
      </c>
      <c r="H27" s="26">
        <v>0</v>
      </c>
      <c r="I27" s="26">
        <v>0</v>
      </c>
      <c r="J27" s="26">
        <v>11</v>
      </c>
      <c r="K27" s="26">
        <f t="shared" si="0"/>
        <v>14.5</v>
      </c>
      <c r="L27" s="28">
        <f t="shared" si="1"/>
        <v>0.24166666666666667</v>
      </c>
      <c r="M27" s="29">
        <f t="shared" si="2"/>
        <v>214.25</v>
      </c>
    </row>
    <row r="28" spans="1:21" ht="30" x14ac:dyDescent="0.25">
      <c r="A28" s="21">
        <v>27</v>
      </c>
      <c r="B28" s="22" t="s">
        <v>67</v>
      </c>
      <c r="C28" s="23" t="s">
        <v>78</v>
      </c>
      <c r="D28" s="24" t="s">
        <v>79</v>
      </c>
      <c r="E28" s="25">
        <v>31</v>
      </c>
      <c r="F28" s="26">
        <v>1</v>
      </c>
      <c r="G28" s="26">
        <v>3.5</v>
      </c>
      <c r="H28" s="26">
        <v>0</v>
      </c>
      <c r="I28" s="26">
        <v>4</v>
      </c>
      <c r="J28" s="26">
        <v>4.5</v>
      </c>
      <c r="K28" s="26">
        <f t="shared" si="0"/>
        <v>13</v>
      </c>
      <c r="L28" s="28">
        <f t="shared" si="1"/>
        <v>0.21666666666666667</v>
      </c>
      <c r="M28" s="29">
        <f t="shared" si="2"/>
        <v>156.5</v>
      </c>
    </row>
    <row r="29" spans="1:21" x14ac:dyDescent="0.25">
      <c r="A29" s="21">
        <v>28</v>
      </c>
      <c r="B29" s="22" t="s">
        <v>80</v>
      </c>
      <c r="C29" s="23" t="s">
        <v>81</v>
      </c>
      <c r="D29" s="24" t="s">
        <v>14</v>
      </c>
      <c r="E29" s="25">
        <v>29</v>
      </c>
      <c r="F29" s="26">
        <v>1</v>
      </c>
      <c r="G29" s="26">
        <v>1.5</v>
      </c>
      <c r="H29" s="26">
        <v>0</v>
      </c>
      <c r="I29" s="26">
        <v>5</v>
      </c>
      <c r="J29" s="26">
        <v>5</v>
      </c>
      <c r="K29" s="26">
        <f t="shared" si="0"/>
        <v>12.5</v>
      </c>
      <c r="L29" s="28">
        <f t="shared" si="1"/>
        <v>0.20833333333333334</v>
      </c>
      <c r="M29" s="29">
        <f t="shared" si="2"/>
        <v>155.75</v>
      </c>
    </row>
    <row r="30" spans="1:21" x14ac:dyDescent="0.25">
      <c r="A30" s="21">
        <v>29</v>
      </c>
      <c r="B30" s="22" t="s">
        <v>53</v>
      </c>
      <c r="C30" s="23" t="s">
        <v>82</v>
      </c>
      <c r="D30" s="24" t="s">
        <v>83</v>
      </c>
      <c r="E30" s="25">
        <v>18</v>
      </c>
      <c r="F30" s="26">
        <v>0</v>
      </c>
      <c r="G30" s="26">
        <v>6</v>
      </c>
      <c r="H30" s="26">
        <v>0</v>
      </c>
      <c r="I30" s="26">
        <v>0</v>
      </c>
      <c r="J30" s="26">
        <v>5.5</v>
      </c>
      <c r="K30" s="26">
        <f t="shared" si="0"/>
        <v>11.5</v>
      </c>
      <c r="L30" s="28">
        <f t="shared" si="1"/>
        <v>0.19166666666666668</v>
      </c>
      <c r="M30" s="29">
        <f t="shared" si="2"/>
        <v>147.75</v>
      </c>
    </row>
    <row r="31" spans="1:21" x14ac:dyDescent="0.25">
      <c r="A31" s="21">
        <v>31</v>
      </c>
      <c r="B31" s="30" t="s">
        <v>84</v>
      </c>
      <c r="C31" s="31" t="s">
        <v>85</v>
      </c>
      <c r="D31" s="24" t="s">
        <v>64</v>
      </c>
      <c r="E31" s="25">
        <v>4</v>
      </c>
      <c r="F31" s="26">
        <v>2</v>
      </c>
      <c r="G31" s="26">
        <v>0</v>
      </c>
      <c r="H31" s="26">
        <v>0</v>
      </c>
      <c r="I31" s="26">
        <v>0</v>
      </c>
      <c r="J31" s="26">
        <v>8</v>
      </c>
      <c r="K31" s="26">
        <f t="shared" si="0"/>
        <v>10</v>
      </c>
      <c r="L31" s="28">
        <f t="shared" si="1"/>
        <v>0.16666666666666666</v>
      </c>
      <c r="M31" s="29">
        <f t="shared" si="2"/>
        <v>150</v>
      </c>
    </row>
    <row r="32" spans="1:21" x14ac:dyDescent="0.25">
      <c r="A32" s="21">
        <v>30</v>
      </c>
      <c r="B32" s="22" t="s">
        <v>86</v>
      </c>
      <c r="C32" s="23" t="s">
        <v>87</v>
      </c>
      <c r="D32" s="24" t="s">
        <v>88</v>
      </c>
      <c r="E32" s="25">
        <v>15</v>
      </c>
      <c r="F32" s="26">
        <v>0</v>
      </c>
      <c r="G32" s="26">
        <v>1.5</v>
      </c>
      <c r="H32" s="26">
        <v>0</v>
      </c>
      <c r="I32" s="26">
        <v>1.5</v>
      </c>
      <c r="J32" s="26">
        <v>7</v>
      </c>
      <c r="K32" s="26">
        <f t="shared" si="0"/>
        <v>10</v>
      </c>
      <c r="L32" s="28">
        <f t="shared" si="1"/>
        <v>0.16666666666666666</v>
      </c>
      <c r="M32" s="29">
        <f t="shared" si="2"/>
        <v>144.75</v>
      </c>
    </row>
    <row r="33" spans="1:13" x14ac:dyDescent="0.25">
      <c r="A33" s="21">
        <v>32</v>
      </c>
      <c r="B33" s="30" t="s">
        <v>89</v>
      </c>
      <c r="C33" s="31" t="s">
        <v>90</v>
      </c>
      <c r="D33" s="24" t="s">
        <v>14</v>
      </c>
      <c r="E33" s="25">
        <v>9</v>
      </c>
      <c r="F33" s="26">
        <v>0.5</v>
      </c>
      <c r="G33" s="26">
        <v>3</v>
      </c>
      <c r="H33" s="26">
        <v>0</v>
      </c>
      <c r="I33" s="26">
        <v>2</v>
      </c>
      <c r="J33" s="26">
        <v>4</v>
      </c>
      <c r="K33" s="26">
        <f t="shared" si="0"/>
        <v>9.5</v>
      </c>
      <c r="L33" s="28">
        <f t="shared" si="1"/>
        <v>0.15833333333333333</v>
      </c>
      <c r="M33" s="29">
        <f t="shared" si="2"/>
        <v>119</v>
      </c>
    </row>
    <row r="34" spans="1:13" x14ac:dyDescent="0.25">
      <c r="A34" s="21">
        <v>34</v>
      </c>
      <c r="B34" s="22" t="s">
        <v>57</v>
      </c>
      <c r="C34" s="23" t="s">
        <v>91</v>
      </c>
      <c r="D34" s="24" t="s">
        <v>92</v>
      </c>
      <c r="E34" s="25">
        <v>19</v>
      </c>
      <c r="F34" s="26">
        <v>1</v>
      </c>
      <c r="G34" s="26">
        <v>0.5</v>
      </c>
      <c r="H34" s="26">
        <v>0</v>
      </c>
      <c r="I34" s="26">
        <v>0</v>
      </c>
      <c r="J34" s="26">
        <v>3.5</v>
      </c>
      <c r="K34" s="26">
        <f t="shared" si="0"/>
        <v>5</v>
      </c>
      <c r="L34" s="28">
        <f t="shared" si="1"/>
        <v>8.3333333333333329E-2</v>
      </c>
      <c r="M34" s="29">
        <f t="shared" si="2"/>
        <v>71.5</v>
      </c>
    </row>
    <row r="35" spans="1:13" x14ac:dyDescent="0.25">
      <c r="A35" s="21">
        <v>33</v>
      </c>
      <c r="B35" s="32" t="s">
        <v>76</v>
      </c>
      <c r="C35" s="33" t="s">
        <v>93</v>
      </c>
      <c r="D35" s="24" t="s">
        <v>94</v>
      </c>
      <c r="E35" s="25">
        <v>14</v>
      </c>
      <c r="F35" s="26">
        <v>0</v>
      </c>
      <c r="G35" s="26">
        <v>1</v>
      </c>
      <c r="H35" s="26">
        <v>0</v>
      </c>
      <c r="I35" s="26">
        <v>1</v>
      </c>
      <c r="J35" s="26">
        <v>3</v>
      </c>
      <c r="K35" s="26">
        <f t="shared" si="0"/>
        <v>5</v>
      </c>
      <c r="L35" s="28">
        <f t="shared" si="1"/>
        <v>8.3333333333333329E-2</v>
      </c>
      <c r="M35" s="29">
        <f t="shared" si="2"/>
        <v>69</v>
      </c>
    </row>
    <row r="36" spans="1:13" ht="30.75" thickBot="1" x14ac:dyDescent="0.3">
      <c r="A36" s="34">
        <v>35</v>
      </c>
      <c r="B36" s="35" t="s">
        <v>65</v>
      </c>
      <c r="C36" s="36" t="s">
        <v>95</v>
      </c>
      <c r="D36" s="37" t="s">
        <v>70</v>
      </c>
      <c r="E36" s="38">
        <v>34</v>
      </c>
      <c r="F36" s="39">
        <v>0</v>
      </c>
      <c r="G36" s="39">
        <v>0</v>
      </c>
      <c r="H36" s="39">
        <v>0</v>
      </c>
      <c r="I36" s="39">
        <v>0</v>
      </c>
      <c r="J36" s="40">
        <v>2.5</v>
      </c>
      <c r="K36" s="39">
        <f t="shared" si="0"/>
        <v>2.5</v>
      </c>
      <c r="L36" s="41">
        <f t="shared" si="1"/>
        <v>4.1666666666666664E-2</v>
      </c>
      <c r="M36" s="42">
        <f t="shared" si="2"/>
        <v>41.25</v>
      </c>
    </row>
    <row r="37" spans="1:13" x14ac:dyDescent="0.25">
      <c r="A37" s="15"/>
      <c r="B37" s="43"/>
      <c r="C37" s="43"/>
      <c r="D37" s="44"/>
      <c r="E37" s="14"/>
      <c r="F37" s="15">
        <f>SUM(F1:F36)/35</f>
        <v>2</v>
      </c>
      <c r="G37" s="15">
        <f t="shared" ref="G37:K37" si="3">SUM(G1:G36)/35</f>
        <v>3.5</v>
      </c>
      <c r="H37" s="15">
        <f t="shared" si="3"/>
        <v>3.4428571428571431</v>
      </c>
      <c r="I37" s="15">
        <f t="shared" si="3"/>
        <v>3.5714285714285716</v>
      </c>
      <c r="J37" s="15">
        <f t="shared" si="3"/>
        <v>11.9</v>
      </c>
      <c r="K37" s="15">
        <f t="shared" si="3"/>
        <v>24.414285714285715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KMT-F</dc:creator>
  <cp:lastModifiedBy>Vladimír Vícha</cp:lastModifiedBy>
  <dcterms:created xsi:type="dcterms:W3CDTF">2022-03-18T02:18:11Z</dcterms:created>
  <dcterms:modified xsi:type="dcterms:W3CDTF">2022-05-19T11:13:47Z</dcterms:modified>
</cp:coreProperties>
</file>